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20" activeTab="1"/>
  </bookViews>
  <sheets>
    <sheet name="2" sheetId="1" r:id="rId1"/>
    <sheet name="6" sheetId="2" r:id="rId2"/>
    <sheet name="8" sheetId="3" r:id="rId3"/>
  </sheets>
  <definedNames>
    <definedName name="_xlnm._FilterDatabase" localSheetId="1" hidden="1">'6'!$A$10:$F$10</definedName>
  </definedNames>
  <calcPr fullCalcOnLoad="1"/>
</workbook>
</file>

<file path=xl/sharedStrings.xml><?xml version="1.0" encoding="utf-8"?>
<sst xmlns="http://schemas.openxmlformats.org/spreadsheetml/2006/main" count="1483" uniqueCount="405">
  <si>
    <t xml:space="preserve">      Благоустройство</t>
  </si>
  <si>
    <t xml:space="preserve">    СРЕДСТВА МАССОВОЙ ИНФОРМАЦИИ</t>
  </si>
  <si>
    <t xml:space="preserve">      Периодическая печать и издательства</t>
  </si>
  <si>
    <t>0200</t>
  </si>
  <si>
    <t>0203</t>
  </si>
  <si>
    <t>0310</t>
  </si>
  <si>
    <t>0503</t>
  </si>
  <si>
    <t>1200</t>
  </si>
  <si>
    <t>1202</t>
  </si>
  <si>
    <t xml:space="preserve">  Администрация сельского поселения</t>
  </si>
  <si>
    <t>920</t>
  </si>
  <si>
    <t xml:space="preserve">      Культура</t>
  </si>
  <si>
    <t xml:space="preserve">      Социальное обеспечение населения</t>
  </si>
  <si>
    <t xml:space="preserve">      Массовый спорт</t>
  </si>
  <si>
    <t>"О бюджете муниципального образования</t>
  </si>
  <si>
    <t>000</t>
  </si>
  <si>
    <t>0000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</si>
  <si>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</si>
  <si>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</si>
  <si>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</si>
  <si>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</si>
  <si>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</si>
  <si>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</si>
  <si>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Глава муниципального образования</t>
  </si>
  <si>
    <t xml:space="preserve">    КУЛЬТУРА, КИНЕМАТОГРАФИЯ</t>
  </si>
  <si>
    <t xml:space="preserve">    ФИЗИЧЕСКАЯ КУЛЬТУРА И СПОРТ</t>
  </si>
  <si>
    <t>1102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</si>
  <si>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</si>
  <si>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</si>
  <si>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</si>
  <si>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Дорожное хозяйство, дорожные фонды</t>
  </si>
  <si>
    <t xml:space="preserve">      Жилищное хозяйство</t>
  </si>
  <si>
    <t xml:space="preserve">      Коммунальное хозяйство</t>
  </si>
  <si>
    <t xml:space="preserve">      Молодежная политика и оздоровление детей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</si>
  <si>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</si>
  <si>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</si>
  <si>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</si>
  <si>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ОБРАЗОВАНИЕ</t>
  </si>
  <si>
    <t xml:space="preserve">    СОЦИАЛЬНАЯ ПОЛИТИКА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</si>
  <si>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</si>
  <si>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</si>
  <si>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</si>
  <si>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</si>
  <si>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</si>
  <si>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</si>
  <si>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</si>
  <si>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0113</t>
  </si>
  <si>
    <t>0314</t>
  </si>
  <si>
    <t>0000000</t>
  </si>
  <si>
    <t xml:space="preserve">          Депутаты представительного органа муниципального образования</t>
  </si>
  <si>
    <t>0100</t>
  </si>
  <si>
    <t>0102</t>
  </si>
  <si>
    <t>0103</t>
  </si>
  <si>
    <t>0104</t>
  </si>
  <si>
    <t>0300</t>
  </si>
  <si>
    <t>0309</t>
  </si>
  <si>
    <t>0400</t>
  </si>
  <si>
    <t>0412</t>
  </si>
  <si>
    <t>0500</t>
  </si>
  <si>
    <t>0501</t>
  </si>
  <si>
    <t>0502</t>
  </si>
  <si>
    <t>0700</t>
  </si>
  <si>
    <t>0707</t>
  </si>
  <si>
    <t>0800</t>
  </si>
  <si>
    <t>0801</t>
  </si>
  <si>
    <t>1000</t>
  </si>
  <si>
    <t>1003</t>
  </si>
  <si>
    <t>1100</t>
  </si>
  <si>
    <t>Всего расходов:</t>
  </si>
  <si>
    <t>Сумма, в тысячах рублей</t>
  </si>
  <si>
    <t xml:space="preserve">    ОБЩЕГОСУДАРСТВЕННЫЕ ВОПРОСЫ</t>
  </si>
  <si>
    <t>Приложение 6</t>
  </si>
  <si>
    <t>0409</t>
  </si>
  <si>
    <t xml:space="preserve">    НАЦИОНАЛЬНАЯ ОБОРОНА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</si>
  <si>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</si>
  <si>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</si>
  <si>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Пенсионное обеспечение</t>
  </si>
  <si>
    <t>1001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</si>
  <si>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</si>
  <si>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</si>
  <si>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</si>
  <si>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</si>
  <si>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</si>
  <si>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</si>
  <si>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</si>
  <si>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</si>
  <si>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</si>
  <si>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</si>
  <si>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</si>
  <si>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</si>
  <si>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</si>
  <si>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</si>
  <si>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</si>
  <si>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</si>
  <si>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</si>
  <si>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</si>
  <si>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ОБРАЗОВАНИЕ</t>
  </si>
  <si>
    <t xml:space="preserve">    Молодежная политика и оздоровление детей</t>
  </si>
  <si>
    <t xml:space="preserve">  КУЛЬТУРА, КИНЕМАТОГРАФИЯ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</si>
  <si>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</si>
  <si>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</si>
  <si>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</si>
  <si>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</si>
  <si>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</si>
  <si>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</si>
  <si>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</si>
  <si>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Периодическая печать и издательства</t>
  </si>
  <si>
    <t>на 2014 год и плановый период 2015 и 2016 годов"</t>
  </si>
  <si>
    <t xml:space="preserve"> Наименование раздела, подраздела, целевой статьи или подгруппы видов расходов</t>
  </si>
  <si>
    <t xml:space="preserve">      Непрограммные направления деятельности</t>
  </si>
  <si>
    <t>7000000</t>
  </si>
  <si>
    <t>7002001</t>
  </si>
  <si>
    <t xml:space="preserve">            Расходы на выплаты персоналу государственных (муниципальных) органов</t>
  </si>
  <si>
    <t>120</t>
  </si>
  <si>
    <t>7002004</t>
  </si>
  <si>
    <t xml:space="preserve">          Обеспечение деятельности муниципальных органов (центральный аппарат)</t>
  </si>
  <si>
    <t>7002002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</si>
  <si>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</si>
  <si>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</si>
  <si>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Расходы на выплаты персоналу казенных учреждений</t>
  </si>
  <si>
    <t>110</t>
  </si>
  <si>
    <t xml:space="preserve">          Межбюджетные трансферты на иные капитальные вложения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</si>
  <si>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Межбюджетные трансферты на прочие нужды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</si>
  <si>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</si>
  <si>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          Публичные нормативные социальные выплаты гражданам</t>
  </si>
  <si>
    <t>310</t>
  </si>
  <si>
    <t xml:space="preserve">            Иные выплаты населению</t>
  </si>
  <si>
    <t>360</t>
  </si>
  <si>
    <t>Приложение 8</t>
  </si>
  <si>
    <t>Ведомственная структура расходов местного бюджета на 2014 год</t>
  </si>
  <si>
    <t>Наименование главного распорядителя бюджетных средств, целевой статьи или вида расходов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</si>
  <si>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</si>
  <si>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</si>
  <si>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</si>
  <si>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Депутаты представительного органа муниципального образования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</si>
  <si>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</si>
  <si>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</si>
  <si>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Расходы на выплаты персоналу казенных учреждений</t>
  </si>
  <si>
    <t xml:space="preserve">            Межбюджетные трансферты на иные капитальные вложения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</si>
  <si>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  Межбюджетные трансферты на прочие нужды по Подпрограмме 3 "Развитие жилищно-коммунального хозяйства и повышение энергитической эффективности в муниципальном образовании Камышловский муниципальный район на 2014-2016 годы"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</si>
  <si>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</si>
  <si>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            Публичные нормативные социальные выплаты гражданам</t>
  </si>
  <si>
    <t xml:space="preserve">              Иные выплаты населению</t>
  </si>
  <si>
    <t>Номер строки</t>
  </si>
  <si>
    <t>к Решению Думы муниципального образования</t>
  </si>
  <si>
    <t>сельское поселение" на 2014 год и плановый период 2015 и 2016 годов"</t>
  </si>
  <si>
    <t>"Восточное сельское поселение"</t>
  </si>
  <si>
    <t xml:space="preserve">"Восточное сельское поселение" </t>
  </si>
  <si>
    <t>"О бюджете муниципального образования  "Восточное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</si>
  <si>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2014 год</t>
  </si>
  <si>
    <t xml:space="preserve">      Муниципальная программа "Комплексное развитие территории муниципального образования "Восточное сельское поселение" на период 2014-2016 годов"</t>
  </si>
  <si>
    <t>2000000</t>
  </si>
  <si>
    <t xml:space="preserve">        Подпрограмма 15 "Обеспечение деятельности органов местного самоуправления Восточного сельского поселения 
на 2014-2016 годы"
</t>
  </si>
  <si>
    <t>20П0000</t>
  </si>
  <si>
    <t xml:space="preserve">        Подпрограмма 14 "Подготовка документации по планировке и межеванию территории Восточного сельского поселения на 2014-2016 годы"</t>
  </si>
  <si>
    <t>20Д0000</t>
  </si>
  <si>
    <t xml:space="preserve">          Определение долей собственников жилых помещений на общее имущество, оформления справок</t>
  </si>
  <si>
    <t>20Д2029</t>
  </si>
  <si>
    <t xml:space="preserve">          Мероприятия по обеспечение деятельности органов местного самоуправления</t>
  </si>
  <si>
    <t>20П2027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</si>
  <si>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</si>
  <si>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20П4110</t>
  </si>
  <si>
    <t xml:space="preserve">        Подпрограмма 16 "Осуществление первичного воинского учета на территориях, где отсутствуют военные комиссариаты, на территории Восточного сельского поселения на 2014-2016 годы"</t>
  </si>
  <si>
    <t>20Ж0000</t>
  </si>
  <si>
    <t xml:space="preserve">          Мероприятия по осуществление первичного воинского учета на территориях, где отсутствуют военные комиссариаты</t>
  </si>
  <si>
    <t>20Ж5118</t>
  </si>
  <si>
    <t xml:space="preserve">        Подпрограмма 6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на 2014-2016 годы"</t>
  </si>
  <si>
    <t>2060000</t>
  </si>
  <si>
    <t xml:space="preserve">          Проведение мероприятий по профилактике возникновения ЧС природного и техногенного характера, предупреждение возможного нанесения ущерба от ЧС, повышение эффективности системы защиты населения в условиях ЧС</t>
  </si>
  <si>
    <t>2062010</t>
  </si>
  <si>
    <t xml:space="preserve">        Подпрограмма 5 "Обеспечение первичных мер пожарной безопасности в границах муниципального образования "Восточное сельское поселение" на 2014-2016 годы"</t>
  </si>
  <si>
    <t>2050000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</si>
  <si>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</si>
  <si>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>2052009</t>
  </si>
  <si>
    <t xml:space="preserve">        Подпрограмма 8 "Профилактика терроризма и экстремизма, а также минимизация и (или) ликвидация последствий терроризма и экстремизма на территории муниципального  образования ""Восточное сельское поселение" на 2014-2016 годы"</t>
  </si>
  <si>
    <t>2080000</t>
  </si>
  <si>
    <t xml:space="preserve">          Приобретение горюче- смазочных материалов, для заправки спецмашины</t>
  </si>
  <si>
    <t>2082012</t>
  </si>
  <si>
    <t xml:space="preserve">        Подпрограмма 11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 на 2014-2016 годы"</t>
  </si>
  <si>
    <t>20Б0000</t>
  </si>
  <si>
    <t xml:space="preserve">          Материальная поддержка деятельности добровольных формирований</t>
  </si>
  <si>
    <t>20Б2021</t>
  </si>
  <si>
    <t xml:space="preserve">        Подпрограмма 13 "Развитие транспортного комплекса в муниципальном образовании "Восточное сельское поселение" на 2014-2016 годы"</t>
  </si>
  <si>
    <t>20Г0000</t>
  </si>
  <si>
    <t xml:space="preserve">          Межбюджетные трансферты на прочие нужды по Подпрограмме 4" Развитие транспортного комплекса в муниципальном образовании Камышловский муниципальный район на 2014-2016 годы"</t>
  </si>
  <si>
    <t>20Г1026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</si>
  <si>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</si>
  <si>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>20Г2023</t>
  </si>
  <si>
    <t xml:space="preserve">          Проведение экспертизы сметной документации</t>
  </si>
  <si>
    <t>20Г2024</t>
  </si>
  <si>
    <t xml:space="preserve">          Содержание автомобильных дорог местного значения</t>
  </si>
  <si>
    <t>20Г2025</t>
  </si>
  <si>
    <t xml:space="preserve">          Мероприятия по землеустройству и планированию</t>
  </si>
  <si>
    <t>20Д2026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</si>
  <si>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 на 2014-2016 годы"</t>
  </si>
  <si>
    <t>2070000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</si>
  <si>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</si>
  <si>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>2072011</t>
  </si>
  <si>
    <t xml:space="preserve">        Подпрограмма 2 "Комплексное развитие систем коммунальной инфраструктуры муниципального образования "Восточное сельское поселение" на 2014-2016 годы"</t>
  </si>
  <si>
    <t>2020000</t>
  </si>
  <si>
    <t>2021014</t>
  </si>
  <si>
    <t>2021016</t>
  </si>
  <si>
    <t xml:space="preserve">          Приобретение и монтаж водогрейных котлов в котельной</t>
  </si>
  <si>
    <t>2022003</t>
  </si>
  <si>
    <t xml:space="preserve">          Замена ветхих коммунальных сетей</t>
  </si>
  <si>
    <t>2022005</t>
  </si>
  <si>
    <t xml:space="preserve">        Подпрограмма 12 "Энергосбережение и повышение энергетической эффективности муниципального образования "Восточное сельское поселение" до 2020 года"</t>
  </si>
  <si>
    <t>20Л0000</t>
  </si>
  <si>
    <t xml:space="preserve">          Проведение работ по установке счетчиков приборов учета энергоресурсов</t>
  </si>
  <si>
    <t>20Л2022</t>
  </si>
  <si>
    <t xml:space="preserve">        Подпрограмма 3 "Комплексное благоустройство территории муниципального образования "Восточное сельское поселение" на 2014-2016 годы"</t>
  </si>
  <si>
    <t>2030000</t>
  </si>
  <si>
    <t xml:space="preserve">          Обслуживание, содержание и ремонт уличного освещения</t>
  </si>
  <si>
    <t>2032006</t>
  </si>
  <si>
    <t xml:space="preserve">          Организация и проведение мероприятий  по благоустройству территории поселения</t>
  </si>
  <si>
    <t>2032007</t>
  </si>
  <si>
    <t xml:space="preserve">        Подпрограмма 4 "Молодежь - будущее муниципального образования "Восточное сельское поселение" на 2014-2016 годы"</t>
  </si>
  <si>
    <t>2040000</t>
  </si>
  <si>
    <t xml:space="preserve">          Организация и проведение развлекательных конкурсных массовых мероприятий</t>
  </si>
  <si>
    <t>2042008</t>
  </si>
  <si>
    <t xml:space="preserve">        Подпрограмма 10 "Развитие культуры и библиотек муниципального образования "Восточное сельское поселение" на 2014-2016 годы"</t>
  </si>
  <si>
    <t>20И0000</t>
  </si>
  <si>
    <t>20И1002</t>
  </si>
  <si>
    <t xml:space="preserve">          Обеспечение деятельности подведомственного учреждения</t>
  </si>
  <si>
    <t>20И2016</t>
  </si>
  <si>
    <t xml:space="preserve">          Проведение работ по капитальному ремонту и ремонту СДК</t>
  </si>
  <si>
    <t>20И2017</t>
  </si>
  <si>
    <t xml:space="preserve">          Подписка на периодические издания</t>
  </si>
  <si>
    <t>20И2018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</si>
  <si>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</si>
  <si>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20И2019</t>
  </si>
  <si>
    <t>20И2020</t>
  </si>
  <si>
    <t xml:space="preserve">        Подпрограмма 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 на 2014-2016 годы"</t>
  </si>
  <si>
    <t>2010000</t>
  </si>
  <si>
    <t xml:space="preserve">          Доплаты к пенсиям, дополнительное пенсионное обеспечение</t>
  </si>
  <si>
    <t>2012002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</si>
  <si>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</si>
  <si>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2012001</t>
  </si>
  <si>
    <t xml:space="preserve">        Подпрограмма 9 "Развитие физической культуры и спорта на территории  муниципального образования "Восточное сельское поселение" на 2014-2016 годы"</t>
  </si>
  <si>
    <t>2090000</t>
  </si>
  <si>
    <t xml:space="preserve">          Организация и проведение массовых  физкультурно-оздоровительных  и  спортивных  мероприятий</t>
  </si>
  <si>
    <t>2092014</t>
  </si>
  <si>
    <t xml:space="preserve">          Закупка спортивного инвентаря и оборудования</t>
  </si>
  <si>
    <t>2092015</t>
  </si>
  <si>
    <t xml:space="preserve">          Мероприятия в сфере средств массовой информации</t>
  </si>
  <si>
    <t>20П2028</t>
  </si>
  <si>
    <t xml:space="preserve">        Муниципальная программа "Комплексное развитие территории муниципального образования "Восточное сельское поселение" на период 2014-2016 годов"</t>
  </si>
  <si>
    <t xml:space="preserve">          Подпрограмма 15 "Обеспечение деятельности органов местного самоуправления Восточного сельского поселения 
на 2014-2016 годы"
</t>
  </si>
  <si>
    <t xml:space="preserve">          Подпрограмма 14 "Подготовка документации по планировке и межеванию территории Восточного сельского поселения на 2014-2016 годы"</t>
  </si>
  <si>
    <t xml:space="preserve">            Определение долей собственников жилых помещений на общее имущество, оформления справок</t>
  </si>
  <si>
    <t xml:space="preserve">            Мероприятия по обеспечение деятельности органов местного самоуправления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</si>
  <si>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</si>
  <si>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Подпрограмма 16 "Осуществление первичного воинского учета на территориях, где отсутствуют военные комиссариаты, на территории Восточного сельского поселения на 2014-2016 годы"</t>
  </si>
  <si>
    <t xml:space="preserve">            Мероприятия по осуществление первичного воинского учета на территориях, где отсутствуют военные комиссариаты</t>
  </si>
  <si>
    <t xml:space="preserve">          Подпрограмма 6 "Предупреждение и ликвидация последствий чрезвычайных ситуаций и стихийных бедствий на территории муниципального образования "Восточное сельское поселение" на 2014-2016 годы"</t>
  </si>
  <si>
    <t xml:space="preserve">            Проведение мероприятий по профилактике возникновения ЧС природного и техногенного характера, предупреждение возможного нанесения ущерба от ЧС, повышение эффективности системы защиты населения в условиях ЧС</t>
  </si>
  <si>
    <t xml:space="preserve">          Подпрограмма 5 "Обеспечение первичных мер пожарной безопасности в границах муниципального образования "Восточное сельское поселение" на 2014-2016 годы"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</si>
  <si>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</si>
  <si>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Подпрограмма 8 "Профилактика терроризма и экстремизма, а также минимизация и (или) ликвидация последствий терроризма и экстремизма на территории муниципального  образования ""Восточное сельское поселение" на 2014-2016 годы"</t>
  </si>
  <si>
    <t xml:space="preserve">            Приобретение горюче- смазочных материалов, для заправки спецмашины</t>
  </si>
  <si>
    <t xml:space="preserve">          Подпрограмма 11 "Создание условий для деятельности добровольных формирований населения по охране общественного порядка на территории муниципального образования "Восточное сельское поселение" на 2014-2016 годы"</t>
  </si>
  <si>
    <t xml:space="preserve">            Материальная поддержка деятельности добровольных формирований</t>
  </si>
  <si>
    <t xml:space="preserve">          Подпрограмма 13 "Развитие транспортного комплекса в муниципальном образовании "Восточное сельское поселение" на 2014-2016 годы"</t>
  </si>
  <si>
    <t xml:space="preserve">            Межбюджетные трансферты на прочие нужды по Подпрограмме 4" Развитие транспортного комплекса в муниципальном образовании Камышловский муниципальный район на 2014-2016 годы"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</si>
  <si>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</si>
  <si>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Проведение экспертизы сметной документации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</si>
  <si>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</si>
  <si>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</si>
  <si>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 на 2014-2016 годы"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</si>
  <si>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</si>
  <si>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Подпрограмма 2 "Комплексное развитие систем коммунальной инфраструктуры муниципального образования "Восточное сельское поселение" на 2014-2016 годы"</t>
  </si>
  <si>
    <t xml:space="preserve">            Приобретение и монтаж водогрейных котлов в котельной</t>
  </si>
  <si>
    <t xml:space="preserve">            Замена ветхих коммунальных сетей</t>
  </si>
  <si>
    <t xml:space="preserve">          Подпрограмма 12 "Энергосбережение и повышение энергетической эффективности муниципального образования "Восточное сельское поселение" до 2020 года"</t>
  </si>
  <si>
    <t xml:space="preserve">            Проведение работ по установке счетчиков приборов учета энергоресурсов</t>
  </si>
  <si>
    <t xml:space="preserve">          Подпрограмма 3 "Комплексное благоустройство территории муниципального образования "Восточное сельское поселение" на 2014-2016 годы"</t>
  </si>
  <si>
    <t xml:space="preserve">            Обслуживание, содержание и ремонт уличного освещения</t>
  </si>
  <si>
    <t xml:space="preserve">            Организация и проведение мероприятий  по благоустройству территории поселения</t>
  </si>
  <si>
    <t xml:space="preserve">          Подпрограмма 4 "Молодежь - будущее муниципального образования "Восточное сельское поселение" на 2014-2016 годы"</t>
  </si>
  <si>
    <t xml:space="preserve">            Организация и проведение развлекательных конкурсных массовых мероприятий</t>
  </si>
  <si>
    <t xml:space="preserve">          Подпрограмма 10 "Развитие культуры и библиотек муниципального образования "Восточное сельское поселение" на 2014-2016 годы"</t>
  </si>
  <si>
    <t xml:space="preserve">            Обеспечение деятельности подведомственного учреждения</t>
  </si>
  <si>
    <t xml:space="preserve">            Проведение работ по капитальному ремонту и ремонту СДК</t>
  </si>
  <si>
    <t xml:space="preserve">            Подписка на периодические издания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</si>
  <si>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</si>
  <si>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Подпрограмма 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 на 2014-2016 годы"</t>
  </si>
  <si>
    <t xml:space="preserve">            Доплаты к пенсиям, дополнительное пенсионное обеспечение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</si>
  <si>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</si>
  <si>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Подпрограмма 9 "Развитие физической культуры и спорта на территории  муниципального образования "Восточное сельское поселение" на 2014-2016 годы"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</si>
  <si>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</si>
  <si>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Закупка спортивного инвентаря и оборудования</t>
  </si>
  <si>
    <t xml:space="preserve">            Мероприятия в сфере средств массовой информации</t>
  </si>
  <si>
    <t>Приложение № 2</t>
  </si>
  <si>
    <t>Свод доходов местного бюджета на 2014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</si>
  <si>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</si>
  <si>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</si>
  <si>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</si>
  <si>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</si>
  <si>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</si>
  <si>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</si>
  <si>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</si>
  <si>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</si>
  <si>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18210102010012000110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</si>
  <si>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(пени)</t>
  </si>
  <si>
    <t>18210102010013000110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</si>
  <si>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</si>
  <si>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</si>
  <si>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</si>
  <si>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</si>
  <si>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</si>
  <si>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</si>
  <si>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</si>
  <si>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10010302230010000110</t>
  </si>
  <si>
    <t xml:space="preserve">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</si>
  <si>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</si>
  <si>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</si>
  <si>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</si>
  <si>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</si>
  <si>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</si>
  <si>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</si>
  <si>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18210503010011000110</t>
  </si>
  <si>
    <t xml:space="preserve">    Единый сельскохозяйственный налог </t>
  </si>
  <si>
    <t>00010600000000000000</t>
  </si>
  <si>
    <t xml:space="preserve">    НАЛОГИ НА ИМУЩЕСТВО</t>
  </si>
  <si>
    <t>18210601030101000110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</si>
  <si>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поселений(налог)</t>
  </si>
  <si>
    <t>18210606013101000110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</si>
  <si>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поселений(налог)</t>
  </si>
  <si>
    <t>18210606013102000110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</si>
  <si>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поселений(пени)</t>
  </si>
  <si>
    <t>18210606023101000110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</si>
  <si>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</si>
  <si>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00010800000000000000</t>
  </si>
  <si>
    <t xml:space="preserve">     ГОСУДАРСТВЕННАЯ ПОШЛИНА</t>
  </si>
  <si>
    <t>92010804020011000110</t>
  </si>
  <si>
    <t xml:space="preserve">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</si>
  <si>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</si>
  <si>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</si>
  <si>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</si>
  <si>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</si>
  <si>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92011105075100000120</t>
  </si>
  <si>
    <r>
      <t xml:space="preserve">     Доходы от сдачи в аренду имущества,составляющего казну поселений(за исключением земельных участков)в </t>
    </r>
    <r>
      <rPr>
        <b/>
        <sz val="10"/>
        <rFont val="Times New Roman"/>
        <family val="1"/>
      </rPr>
      <t>т.ч.</t>
    </r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</si>
  <si>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</si>
  <si>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</si>
  <si>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</si>
  <si>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</si>
  <si>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rPr>
        <sz val="10"/>
        <rFont val="Times New Roman"/>
        <family val="1"/>
      </rPr>
      <t xml:space="preserve">    Прочие доходы от оказания платных услуг (работ) получателями средств бюджетов поселений,</t>
    </r>
    <r>
      <rPr>
        <b/>
        <sz val="10"/>
        <rFont val="Times New Roman"/>
        <family val="1"/>
      </rPr>
      <t xml:space="preserve"> в т.ч.:</t>
    </r>
  </si>
  <si>
    <t>92011301995100004130</t>
  </si>
  <si>
    <t xml:space="preserve">    Прочие доходы от оказания платных услуг (работ) получателями средств бюджетов поселений</t>
  </si>
  <si>
    <t>92011302995100000130</t>
  </si>
  <si>
    <r>
      <t xml:space="preserve">   Прочие доходы от компенсации затрат бюджетов поселений </t>
    </r>
    <r>
      <rPr>
        <b/>
        <sz val="10"/>
        <rFont val="Times New Roman"/>
        <family val="1"/>
      </rPr>
      <t>в т.ч</t>
    </r>
  </si>
  <si>
    <t>92011302995100001130</t>
  </si>
  <si>
    <t xml:space="preserve">   Прочие доходы от компенсации затрат бюджетов поселений (в части возврата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</si>
  <si>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</si>
  <si>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</si>
  <si>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90111406013100000430</t>
  </si>
  <si>
    <t xml:space="preserve">  Доходы от продажи земельных участков, государственная собственность на которые не разграничена и которые рсположены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</si>
  <si>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</si>
  <si>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</si>
  <si>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</si>
  <si>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</si>
  <si>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00020201000000000151</t>
  </si>
  <si>
    <r>
      <t xml:space="preserve">    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</si>
  <si>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90120201001100000151</t>
  </si>
  <si>
    <t xml:space="preserve">    Дотации бюджетам поселений на выравнивание бюджетной обеспеченности</t>
  </si>
  <si>
    <t>00020203000000000151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</si>
  <si>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</si>
  <si>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92020203015100000151</t>
  </si>
  <si>
    <t xml:space="preserve">    Субвенции бюджетам поселений на осуществление первичного воинского учета на территориях, где отсутствую военные комиссариаты</t>
  </si>
  <si>
    <t>92020203024100000151</t>
  </si>
  <si>
    <r>
      <t xml:space="preserve">    Субвенции бюджетам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</si>
  <si>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</si>
  <si>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</si>
  <si>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</si>
  <si>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92020204999100000151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</si>
  <si>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т.ч.</t>
    </r>
    <r>
      <rPr>
        <sz val="10"/>
        <rFont val="Times New Roman"/>
        <family val="1"/>
      </rPr>
      <t>:</t>
    </r>
  </si>
  <si>
    <t xml:space="preserve">     Прочие межбюджетные трансферты на выравнивание бюджетной обеспеченности</t>
  </si>
  <si>
    <r>
      <t xml:space="preserve">     Прочие межбюджетные трансферты, передаваемые бюджетам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</si>
  <si>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Прочие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1. "Развитие культуры и искусства"</t>
  </si>
  <si>
    <t xml:space="preserve">     Прочие межбюджетные трансферты на капитальные вложения и прочие нужды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</si>
  <si>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Прочие межбюджетные трансферты на прочие нужды по подпрограмме 4. "Развитие транспортного комплекса в муниципальном образовании Камышловский муниципальный район"</t>
  </si>
  <si>
    <t xml:space="preserve">     Прочие межбюджетные трансферты на развитие культуры, молодежной политики и спорта на территории муниципального образования Камышловский муниципальный район на 2014-2016 годы по подпрограмме 3. "Развитие потенциала молодежи Камышловского района"</t>
  </si>
  <si>
    <t>ИТОГО ДОХОДОВ</t>
  </si>
  <si>
    <t xml:space="preserve">              Уплата налогов, сборов и иных платежей</t>
  </si>
  <si>
    <t>850</t>
  </si>
  <si>
    <t xml:space="preserve">            Проведение мероприятий в рамках районного конкурса  "Инициатива 2014"</t>
  </si>
  <si>
    <t>20И1014</t>
  </si>
  <si>
    <t xml:space="preserve">            Уплата налогов, сборов и иных платежей</t>
  </si>
  <si>
    <t xml:space="preserve">          Проведение мероприятий в рамках районного конкурса  "Инициатива 2014"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</si>
  <si>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</si>
  <si>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</si>
  <si>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</si>
  <si>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</si>
  <si>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 xml:space="preserve">          Приобретение и монтаж водонапорной башни п.Восточный</t>
  </si>
  <si>
    <t>2022004</t>
  </si>
  <si>
    <t xml:space="preserve">            Приобретение и монтаж водонапорной башни п.Восточный</t>
  </si>
  <si>
    <t>18210503010013000110</t>
  </si>
  <si>
    <t xml:space="preserve">    Единый сельскохозяйственный налог (штрафы)</t>
  </si>
  <si>
    <t>18210601030102000110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</si>
  <si>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поселений(пени)</t>
  </si>
  <si>
    <t>18210606013103000110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</si>
  <si>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поселений(штрафы)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</si>
  <si>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</si>
  <si>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</si>
  <si>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Доходы от сдачи в аренду объектов нежилого фонда муниципальных районов, находящихся в казне поселений и не являющихся памятниками истории , культуры и градостроительства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</si>
</sst>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  <numFmt numFmtId="171" formatCode="0.0%"/>
    <numFmt numFmtId="172" formatCode="#,##0.0_ ;[Red]\-#,##0.0\ "/>
    <numFmt numFmtId="173" formatCode="[$-FC19]d\ mmmm\ yyyy\ &quot;г.&quot;"/>
    <numFmt numFmtId="174" formatCode="#,##0.00_р_."/>
    <numFmt numFmtId="175" formatCode="_(\$* #,##0_);_(\$* \(#,##0\);_(\$* &quot;-&quot;_);_(@_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8" fillId="3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5" borderId="7" applyNumberFormat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34" fillId="0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13" fillId="0" borderId="0">
      <alignment/>
      <protection/>
    </xf>
    <xf numFmtId="0" fontId="0" fillId="37" borderId="0">
      <alignment/>
      <protection/>
    </xf>
    <xf numFmtId="0" fontId="13" fillId="0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6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left" vertical="top" wrapText="1"/>
    </xf>
    <xf numFmtId="4" fontId="7" fillId="41" borderId="10" xfId="0" applyNumberFormat="1" applyFont="1" applyFill="1" applyBorder="1" applyAlignment="1">
      <alignment horizontal="right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0" fontId="4" fillId="37" borderId="10" xfId="0" applyNumberFormat="1" applyFont="1" applyFill="1" applyBorder="1" applyAlignment="1">
      <alignment horizontal="justify" vertical="top" wrapText="1"/>
    </xf>
    <xf numFmtId="4" fontId="4" fillId="41" borderId="10" xfId="0" applyNumberFormat="1" applyFont="1" applyFill="1" applyBorder="1" applyAlignment="1">
      <alignment horizontal="right" shrinkToFit="1"/>
    </xf>
    <xf numFmtId="0" fontId="7" fillId="37" borderId="10" xfId="0" applyNumberFormat="1" applyFont="1" applyFill="1" applyBorder="1" applyAlignment="1">
      <alignment horizontal="justify" vertical="top" wrapText="1"/>
    </xf>
    <xf numFmtId="0" fontId="4" fillId="37" borderId="10" xfId="0" applyFont="1" applyFill="1" applyBorder="1" applyAlignment="1">
      <alignment horizontal="left" vertical="top" wrapText="1"/>
    </xf>
    <xf numFmtId="49" fontId="11" fillId="37" borderId="10" xfId="0" applyNumberFormat="1" applyFont="1" applyFill="1" applyBorder="1" applyAlignment="1">
      <alignment horizontal="center" vertical="center" wrapText="1" shrinkToFit="1"/>
    </xf>
    <xf numFmtId="0" fontId="7" fillId="37" borderId="10" xfId="0" applyFont="1" applyFill="1" applyBorder="1" applyAlignment="1">
      <alignment horizontal="justify" vertical="top" wrapText="1"/>
    </xf>
    <xf numFmtId="4" fontId="7" fillId="41" borderId="10" xfId="0" applyNumberFormat="1" applyFont="1" applyFill="1" applyBorder="1" applyAlignment="1">
      <alignment horizontal="right" wrapText="1" shrinkToFit="1"/>
    </xf>
    <xf numFmtId="0" fontId="4" fillId="37" borderId="10" xfId="0" applyFont="1" applyFill="1" applyBorder="1" applyAlignment="1">
      <alignment horizontal="justify" vertical="top" wrapText="1"/>
    </xf>
    <xf numFmtId="0" fontId="4" fillId="37" borderId="12" xfId="0" applyFont="1" applyFill="1" applyBorder="1" applyAlignment="1">
      <alignment horizontal="justify" vertical="top" wrapText="1"/>
    </xf>
    <xf numFmtId="0" fontId="4" fillId="37" borderId="13" xfId="0" applyFont="1" applyFill="1" applyBorder="1" applyAlignment="1">
      <alignment horizontal="justify" vertical="top" wrapText="1"/>
    </xf>
    <xf numFmtId="49" fontId="7" fillId="37" borderId="10" xfId="0" applyNumberFormat="1" applyFont="1" applyFill="1" applyBorder="1" applyAlignment="1">
      <alignment vertical="top" shrinkToFit="1"/>
    </xf>
    <xf numFmtId="49" fontId="7" fillId="37" borderId="13" xfId="0" applyNumberFormat="1" applyFont="1" applyFill="1" applyBorder="1" applyAlignment="1">
      <alignment vertical="top" shrinkToFit="1"/>
    </xf>
    <xf numFmtId="4" fontId="4" fillId="41" borderId="10" xfId="0" applyNumberFormat="1" applyFont="1" applyFill="1" applyBorder="1" applyAlignment="1">
      <alignment horizontal="right" wrapText="1" shrinkToFit="1"/>
    </xf>
    <xf numFmtId="4" fontId="51" fillId="42" borderId="10" xfId="88" applyNumberFormat="1" applyFont="1" applyFill="1" applyBorder="1" applyAlignment="1">
      <alignment horizontal="right" vertical="top" shrinkToFit="1"/>
      <protection/>
    </xf>
    <xf numFmtId="0" fontId="51" fillId="37" borderId="10" xfId="88" applyFont="1" applyFill="1" applyBorder="1" applyAlignment="1">
      <alignment vertical="top" wrapText="1"/>
      <protection/>
    </xf>
    <xf numFmtId="4" fontId="51" fillId="42" borderId="14" xfId="89" applyNumberFormat="1" applyFont="1" applyFill="1" applyBorder="1" applyAlignment="1">
      <alignment horizontal="right" vertical="top" shrinkToFit="1"/>
      <protection/>
    </xf>
    <xf numFmtId="0" fontId="51" fillId="37" borderId="10" xfId="89" applyFont="1" applyFill="1" applyBorder="1" applyAlignment="1">
      <alignment vertical="top" wrapText="1"/>
      <protection/>
    </xf>
    <xf numFmtId="4" fontId="51" fillId="42" borderId="10" xfId="89" applyNumberFormat="1" applyFont="1" applyFill="1" applyBorder="1" applyAlignment="1">
      <alignment horizontal="right" vertical="top" shrinkToFit="1"/>
      <protection/>
    </xf>
    <xf numFmtId="49" fontId="51" fillId="37" borderId="10" xfId="88" applyNumberFormat="1" applyFont="1" applyFill="1" applyBorder="1" applyAlignment="1">
      <alignment horizontal="center" vertical="top" shrinkToFit="1"/>
      <protection/>
    </xf>
    <xf numFmtId="4" fontId="52" fillId="42" borderId="14" xfId="88" applyNumberFormat="1" applyFont="1" applyFill="1" applyBorder="1" applyAlignment="1">
      <alignment horizontal="right" vertical="top" shrinkToFit="1"/>
      <protection/>
    </xf>
    <xf numFmtId="49" fontId="51" fillId="37" borderId="10" xfId="89" applyNumberFormat="1" applyFont="1" applyFill="1" applyBorder="1" applyAlignment="1">
      <alignment horizontal="center" vertical="top" shrinkToFit="1"/>
      <protection/>
    </xf>
    <xf numFmtId="4" fontId="52" fillId="42" borderId="14" xfId="89" applyNumberFormat="1" applyFont="1" applyFill="1" applyBorder="1" applyAlignment="1">
      <alignment horizontal="right" vertical="top" shrinkToFit="1"/>
      <protection/>
    </xf>
    <xf numFmtId="4" fontId="3" fillId="0" borderId="0" xfId="0" applyNumberFormat="1" applyFont="1" applyFill="1" applyAlignment="1">
      <alignment/>
    </xf>
    <xf numFmtId="4" fontId="52" fillId="42" borderId="10" xfId="92" applyNumberFormat="1" applyFont="1" applyFill="1" applyBorder="1" applyAlignment="1">
      <alignment horizontal="right" vertical="top" shrinkToFi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2" fillId="37" borderId="14" xfId="88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  <xf numFmtId="0" fontId="52" fillId="37" borderId="14" xfId="89" applyFont="1" applyFill="1" applyBorder="1" applyAlignment="1">
      <alignment horizontal="right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1" xfId="62"/>
    <cellStyle name="Обычный 12" xfId="63"/>
    <cellStyle name="Обычный 13" xfId="64"/>
    <cellStyle name="Обычный 14" xfId="65"/>
    <cellStyle name="Обычный 15" xfId="66"/>
    <cellStyle name="Обычный 16" xfId="67"/>
    <cellStyle name="Обычный 17" xfId="68"/>
    <cellStyle name="Обычный 18" xfId="69"/>
    <cellStyle name="Обычный 19" xfId="70"/>
    <cellStyle name="Обычный 2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22">
      <selection activeCell="C61" sqref="C61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5"/>
      <c r="B1" s="16"/>
      <c r="C1" s="1"/>
      <c r="D1" s="1" t="s">
        <v>292</v>
      </c>
    </row>
    <row r="2" spans="1:4" ht="12.75">
      <c r="A2" s="15"/>
      <c r="B2" s="16"/>
      <c r="C2" s="1"/>
      <c r="D2" s="1" t="s">
        <v>144</v>
      </c>
    </row>
    <row r="3" spans="1:4" ht="12.75">
      <c r="A3" s="15"/>
      <c r="B3" s="16"/>
      <c r="C3" s="1"/>
      <c r="D3" s="1" t="s">
        <v>147</v>
      </c>
    </row>
    <row r="4" spans="1:4" ht="12.75">
      <c r="A4" s="15"/>
      <c r="B4" s="16"/>
      <c r="C4" s="1"/>
      <c r="D4" s="1" t="s">
        <v>148</v>
      </c>
    </row>
    <row r="5" spans="1:4" ht="12.75">
      <c r="A5" s="15"/>
      <c r="B5" s="16"/>
      <c r="C5" s="1"/>
      <c r="D5" s="1" t="s">
        <v>145</v>
      </c>
    </row>
    <row r="6" spans="1:3" ht="12.75">
      <c r="A6" s="15"/>
      <c r="B6" s="17"/>
      <c r="C6" s="17"/>
    </row>
    <row r="7" spans="1:3" ht="12.75">
      <c r="A7" s="49" t="s">
        <v>293</v>
      </c>
      <c r="B7" s="50"/>
      <c r="C7" s="50"/>
    </row>
    <row r="8" spans="1:3" ht="12.75">
      <c r="A8" s="15"/>
      <c r="B8" s="19"/>
      <c r="C8" s="19"/>
    </row>
    <row r="9" spans="1:4" ht="12.75">
      <c r="A9" s="51" t="s">
        <v>143</v>
      </c>
      <c r="B9" s="53" t="s">
        <v>294</v>
      </c>
      <c r="C9" s="53" t="s">
        <v>295</v>
      </c>
      <c r="D9" s="53" t="s">
        <v>69</v>
      </c>
    </row>
    <row r="10" spans="1:4" ht="25.5" customHeight="1">
      <c r="A10" s="52"/>
      <c r="B10" s="54"/>
      <c r="C10" s="54"/>
      <c r="D10" s="54"/>
    </row>
    <row r="11" spans="1:4" ht="12.75">
      <c r="A11" s="20">
        <v>1</v>
      </c>
      <c r="B11" s="21" t="s">
        <v>296</v>
      </c>
      <c r="C11" s="22" t="s">
        <v>297</v>
      </c>
      <c r="D11" s="23">
        <f>D12+D25+D28+D35+D37+D41+D46+D21</f>
        <v>5036.01</v>
      </c>
    </row>
    <row r="12" spans="1:4" ht="12.75">
      <c r="A12" s="20">
        <f>A11+1</f>
        <v>2</v>
      </c>
      <c r="B12" s="21" t="s">
        <v>298</v>
      </c>
      <c r="C12" s="22" t="s">
        <v>299</v>
      </c>
      <c r="D12" s="23">
        <f>D13+D14+D15+D16+D19+D17+D18+D20</f>
        <v>3703</v>
      </c>
    </row>
    <row r="13" spans="1:4" ht="42.75" customHeight="1">
      <c r="A13" s="20">
        <f>A12+1</f>
        <v>3</v>
      </c>
      <c r="B13" s="24" t="s">
        <v>300</v>
      </c>
      <c r="C13" s="25" t="s">
        <v>301</v>
      </c>
      <c r="D13" s="26">
        <v>3584.29</v>
      </c>
    </row>
    <row r="14" spans="1:4" ht="42.75" customHeight="1">
      <c r="A14" s="20">
        <v>4</v>
      </c>
      <c r="B14" s="24" t="s">
        <v>302</v>
      </c>
      <c r="C14" s="25" t="s">
        <v>303</v>
      </c>
      <c r="D14" s="26">
        <v>99.6</v>
      </c>
    </row>
    <row r="15" spans="1:4" ht="42.75" customHeight="1">
      <c r="A15" s="20">
        <v>5</v>
      </c>
      <c r="B15" s="24" t="s">
        <v>304</v>
      </c>
      <c r="C15" s="25" t="s">
        <v>305</v>
      </c>
      <c r="D15" s="26">
        <v>5.2</v>
      </c>
    </row>
    <row r="16" spans="1:4" ht="65.25" customHeight="1">
      <c r="A16" s="20">
        <v>6</v>
      </c>
      <c r="B16" s="24" t="s">
        <v>306</v>
      </c>
      <c r="C16" s="25" t="s">
        <v>307</v>
      </c>
      <c r="D16" s="26">
        <v>0.52</v>
      </c>
    </row>
    <row r="17" spans="1:4" ht="29.25" customHeight="1">
      <c r="A17" s="20">
        <v>7</v>
      </c>
      <c r="B17" s="24" t="s">
        <v>389</v>
      </c>
      <c r="C17" s="25" t="s">
        <v>390</v>
      </c>
      <c r="D17" s="26">
        <v>11.9</v>
      </c>
    </row>
    <row r="18" spans="1:4" ht="29.25" customHeight="1">
      <c r="A18" s="20">
        <v>8</v>
      </c>
      <c r="B18" s="24" t="s">
        <v>391</v>
      </c>
      <c r="C18" s="25" t="s">
        <v>392</v>
      </c>
      <c r="D18" s="26">
        <v>0.1</v>
      </c>
    </row>
    <row r="19" spans="1:4" ht="30.75" customHeight="1">
      <c r="A19" s="20">
        <v>9</v>
      </c>
      <c r="B19" s="24" t="s">
        <v>308</v>
      </c>
      <c r="C19" s="25" t="s">
        <v>309</v>
      </c>
      <c r="D19" s="26">
        <v>1.34</v>
      </c>
    </row>
    <row r="20" spans="1:4" ht="56.25" customHeight="1">
      <c r="A20" s="20">
        <v>10</v>
      </c>
      <c r="B20" s="24" t="s">
        <v>402</v>
      </c>
      <c r="C20" s="25" t="s">
        <v>403</v>
      </c>
      <c r="D20" s="26">
        <v>0.05</v>
      </c>
    </row>
    <row r="21" spans="1:4" ht="25.5" customHeight="1">
      <c r="A21" s="20">
        <v>11</v>
      </c>
      <c r="B21" s="21" t="s">
        <v>310</v>
      </c>
      <c r="C21" s="27" t="s">
        <v>311</v>
      </c>
      <c r="D21" s="23">
        <f>D22+D23+D24</f>
        <v>506.29999999999995</v>
      </c>
    </row>
    <row r="22" spans="1:4" ht="39.75" customHeight="1">
      <c r="A22" s="20">
        <v>12</v>
      </c>
      <c r="B22" s="24" t="s">
        <v>312</v>
      </c>
      <c r="C22" s="25" t="s">
        <v>313</v>
      </c>
      <c r="D22" s="26">
        <v>186.9</v>
      </c>
    </row>
    <row r="23" spans="1:4" ht="53.25" customHeight="1">
      <c r="A23" s="20">
        <v>13</v>
      </c>
      <c r="B23" s="24" t="s">
        <v>314</v>
      </c>
      <c r="C23" s="25" t="s">
        <v>315</v>
      </c>
      <c r="D23" s="26">
        <v>4.2</v>
      </c>
    </row>
    <row r="24" spans="1:4" ht="43.5" customHeight="1">
      <c r="A24" s="20">
        <v>14</v>
      </c>
      <c r="B24" s="24" t="s">
        <v>316</v>
      </c>
      <c r="C24" s="25" t="s">
        <v>317</v>
      </c>
      <c r="D24" s="26">
        <v>315.2</v>
      </c>
    </row>
    <row r="25" spans="1:4" ht="16.5" customHeight="1">
      <c r="A25" s="20">
        <v>15</v>
      </c>
      <c r="B25" s="21" t="s">
        <v>318</v>
      </c>
      <c r="C25" s="22" t="s">
        <v>319</v>
      </c>
      <c r="D25" s="23">
        <f>D26+D27</f>
        <v>8.1</v>
      </c>
    </row>
    <row r="26" spans="1:4" ht="17.25" customHeight="1">
      <c r="A26" s="20">
        <v>16</v>
      </c>
      <c r="B26" s="24" t="s">
        <v>320</v>
      </c>
      <c r="C26" s="28" t="s">
        <v>321</v>
      </c>
      <c r="D26" s="26">
        <v>7.6</v>
      </c>
    </row>
    <row r="27" spans="1:4" ht="17.25" customHeight="1">
      <c r="A27" s="20">
        <v>17</v>
      </c>
      <c r="B27" s="24" t="s">
        <v>396</v>
      </c>
      <c r="C27" s="28" t="s">
        <v>397</v>
      </c>
      <c r="D27" s="26">
        <v>0.5</v>
      </c>
    </row>
    <row r="28" spans="1:4" ht="21.75" customHeight="1">
      <c r="A28" s="20">
        <v>18</v>
      </c>
      <c r="B28" s="29" t="s">
        <v>322</v>
      </c>
      <c r="C28" s="30" t="s">
        <v>323</v>
      </c>
      <c r="D28" s="31">
        <f>D29+D31+D34+D32+D30+D33</f>
        <v>268.4</v>
      </c>
    </row>
    <row r="29" spans="1:4" ht="25.5">
      <c r="A29" s="20">
        <v>19</v>
      </c>
      <c r="B29" s="24" t="s">
        <v>324</v>
      </c>
      <c r="C29" s="32" t="s">
        <v>325</v>
      </c>
      <c r="D29" s="26">
        <v>77</v>
      </c>
    </row>
    <row r="30" spans="1:4" ht="25.5">
      <c r="A30" s="20">
        <v>20</v>
      </c>
      <c r="B30" s="24" t="s">
        <v>398</v>
      </c>
      <c r="C30" s="32" t="s">
        <v>399</v>
      </c>
      <c r="D30" s="26">
        <v>0.2</v>
      </c>
    </row>
    <row r="31" spans="1:4" ht="40.5" customHeight="1">
      <c r="A31" s="20">
        <v>21</v>
      </c>
      <c r="B31" s="24" t="s">
        <v>326</v>
      </c>
      <c r="C31" s="32" t="s">
        <v>327</v>
      </c>
      <c r="D31" s="26">
        <v>141.8</v>
      </c>
    </row>
    <row r="32" spans="1:4" ht="40.5" customHeight="1">
      <c r="A32" s="20">
        <v>22</v>
      </c>
      <c r="B32" s="24" t="s">
        <v>328</v>
      </c>
      <c r="C32" s="32" t="s">
        <v>329</v>
      </c>
      <c r="D32" s="26">
        <v>1</v>
      </c>
    </row>
    <row r="33" spans="1:4" ht="40.5" customHeight="1">
      <c r="A33" s="20">
        <v>23</v>
      </c>
      <c r="B33" s="24" t="s">
        <v>400</v>
      </c>
      <c r="C33" s="32" t="s">
        <v>401</v>
      </c>
      <c r="D33" s="26">
        <v>0.2</v>
      </c>
    </row>
    <row r="34" spans="1:4" ht="39" customHeight="1">
      <c r="A34" s="20">
        <v>24</v>
      </c>
      <c r="B34" s="24" t="s">
        <v>330</v>
      </c>
      <c r="C34" s="32" t="s">
        <v>331</v>
      </c>
      <c r="D34" s="26">
        <v>48.2</v>
      </c>
    </row>
    <row r="35" spans="1:4" ht="12.75">
      <c r="A35" s="20">
        <v>25</v>
      </c>
      <c r="B35" s="21" t="s">
        <v>332</v>
      </c>
      <c r="C35" s="22" t="s">
        <v>333</v>
      </c>
      <c r="D35" s="23">
        <f>D36</f>
        <v>3.2</v>
      </c>
    </row>
    <row r="36" spans="1:4" ht="38.25">
      <c r="A36" s="20">
        <v>26</v>
      </c>
      <c r="B36" s="24" t="s">
        <v>334</v>
      </c>
      <c r="C36" s="32" t="s">
        <v>335</v>
      </c>
      <c r="D36" s="26">
        <v>3.2</v>
      </c>
    </row>
    <row r="37" spans="1:4" ht="25.5">
      <c r="A37" s="20">
        <v>27</v>
      </c>
      <c r="B37" s="21" t="s">
        <v>336</v>
      </c>
      <c r="C37" s="22" t="s">
        <v>337</v>
      </c>
      <c r="D37" s="23">
        <f>D38+D39</f>
        <v>119</v>
      </c>
    </row>
    <row r="38" spans="1:4" ht="51">
      <c r="A38" s="20">
        <v>28</v>
      </c>
      <c r="B38" s="24" t="s">
        <v>338</v>
      </c>
      <c r="C38" s="32" t="s">
        <v>339</v>
      </c>
      <c r="D38" s="26">
        <v>85</v>
      </c>
    </row>
    <row r="39" spans="1:4" ht="25.5">
      <c r="A39" s="20">
        <v>29</v>
      </c>
      <c r="B39" s="24" t="s">
        <v>340</v>
      </c>
      <c r="C39" s="32" t="s">
        <v>341</v>
      </c>
      <c r="D39" s="26">
        <f>D40</f>
        <v>34</v>
      </c>
    </row>
    <row r="40" spans="1:4" ht="27.75" customHeight="1">
      <c r="A40" s="20">
        <v>30</v>
      </c>
      <c r="B40" s="24" t="s">
        <v>342</v>
      </c>
      <c r="C40" s="32" t="s">
        <v>404</v>
      </c>
      <c r="D40" s="26">
        <v>34</v>
      </c>
    </row>
    <row r="41" spans="1:4" ht="28.5" customHeight="1">
      <c r="A41" s="20">
        <v>31</v>
      </c>
      <c r="B41" s="21" t="s">
        <v>343</v>
      </c>
      <c r="C41" s="22" t="s">
        <v>344</v>
      </c>
      <c r="D41" s="23">
        <f>D42+D44</f>
        <v>427.2</v>
      </c>
    </row>
    <row r="42" spans="1:4" ht="27" customHeight="1">
      <c r="A42" s="20">
        <v>32</v>
      </c>
      <c r="B42" s="24" t="s">
        <v>345</v>
      </c>
      <c r="C42" s="30" t="s">
        <v>346</v>
      </c>
      <c r="D42" s="26">
        <f>D43</f>
        <v>37.2</v>
      </c>
    </row>
    <row r="43" spans="1:4" ht="25.5">
      <c r="A43" s="20">
        <v>33</v>
      </c>
      <c r="B43" s="24" t="s">
        <v>347</v>
      </c>
      <c r="C43" s="32" t="s">
        <v>348</v>
      </c>
      <c r="D43" s="26">
        <v>37.2</v>
      </c>
    </row>
    <row r="44" spans="1:4" ht="17.25" customHeight="1">
      <c r="A44" s="20">
        <v>34</v>
      </c>
      <c r="B44" s="24" t="s">
        <v>349</v>
      </c>
      <c r="C44" s="32" t="s">
        <v>350</v>
      </c>
      <c r="D44" s="26">
        <f>D45</f>
        <v>390</v>
      </c>
    </row>
    <row r="45" spans="1:4" ht="29.25" customHeight="1">
      <c r="A45" s="20">
        <v>35</v>
      </c>
      <c r="B45" s="24" t="s">
        <v>351</v>
      </c>
      <c r="C45" s="32" t="s">
        <v>352</v>
      </c>
      <c r="D45" s="26">
        <v>390</v>
      </c>
    </row>
    <row r="46" spans="1:4" ht="12.75">
      <c r="A46" s="20">
        <v>36</v>
      </c>
      <c r="B46" s="21" t="s">
        <v>353</v>
      </c>
      <c r="C46" s="22" t="s">
        <v>354</v>
      </c>
      <c r="D46" s="23">
        <f>D47</f>
        <v>0.81</v>
      </c>
    </row>
    <row r="47" spans="1:4" ht="25.5">
      <c r="A47" s="20">
        <v>37</v>
      </c>
      <c r="B47" s="24" t="s">
        <v>355</v>
      </c>
      <c r="C47" s="32" t="s">
        <v>356</v>
      </c>
      <c r="D47" s="26">
        <v>0.81</v>
      </c>
    </row>
    <row r="48" spans="1:4" ht="12.75">
      <c r="A48" s="20">
        <v>38</v>
      </c>
      <c r="B48" s="21" t="s">
        <v>357</v>
      </c>
      <c r="C48" s="22" t="s">
        <v>358</v>
      </c>
      <c r="D48" s="23">
        <f>D49</f>
        <v>17584.63</v>
      </c>
    </row>
    <row r="49" spans="1:4" ht="27.75" customHeight="1">
      <c r="A49" s="20">
        <v>39</v>
      </c>
      <c r="B49" s="24" t="s">
        <v>359</v>
      </c>
      <c r="C49" s="32" t="s">
        <v>360</v>
      </c>
      <c r="D49" s="23">
        <f>D50+D52+D56</f>
        <v>17584.63</v>
      </c>
    </row>
    <row r="50" spans="1:4" ht="21.75" customHeight="1">
      <c r="A50" s="20">
        <v>40</v>
      </c>
      <c r="B50" s="24" t="s">
        <v>361</v>
      </c>
      <c r="C50" s="22" t="s">
        <v>362</v>
      </c>
      <c r="D50" s="26">
        <f>SUM(D51)</f>
        <v>8622</v>
      </c>
    </row>
    <row r="51" spans="1:4" ht="19.5" customHeight="1">
      <c r="A51" s="20">
        <f aca="true" t="shared" si="0" ref="A51:A62">A50+1</f>
        <v>41</v>
      </c>
      <c r="B51" s="24" t="s">
        <v>363</v>
      </c>
      <c r="C51" s="28" t="s">
        <v>364</v>
      </c>
      <c r="D51" s="26">
        <v>8622</v>
      </c>
    </row>
    <row r="52" spans="1:4" ht="21" customHeight="1">
      <c r="A52" s="20">
        <f t="shared" si="0"/>
        <v>42</v>
      </c>
      <c r="B52" s="24" t="s">
        <v>365</v>
      </c>
      <c r="C52" s="28" t="s">
        <v>366</v>
      </c>
      <c r="D52" s="26">
        <f>D53+D55</f>
        <v>96.19999999999999</v>
      </c>
    </row>
    <row r="53" spans="1:4" ht="25.5">
      <c r="A53" s="20">
        <f t="shared" si="0"/>
        <v>43</v>
      </c>
      <c r="B53" s="24" t="s">
        <v>367</v>
      </c>
      <c r="C53" s="32" t="s">
        <v>368</v>
      </c>
      <c r="D53" s="26">
        <v>96.1</v>
      </c>
    </row>
    <row r="54" spans="1:4" ht="25.5">
      <c r="A54" s="20">
        <f t="shared" si="0"/>
        <v>44</v>
      </c>
      <c r="B54" s="24" t="s">
        <v>369</v>
      </c>
      <c r="C54" s="32" t="s">
        <v>370</v>
      </c>
      <c r="D54" s="26">
        <f>D55</f>
        <v>0.1</v>
      </c>
    </row>
    <row r="55" spans="1:4" ht="38.25">
      <c r="A55" s="20">
        <f t="shared" si="0"/>
        <v>45</v>
      </c>
      <c r="B55" s="24" t="s">
        <v>369</v>
      </c>
      <c r="C55" s="32" t="s">
        <v>371</v>
      </c>
      <c r="D55" s="26">
        <v>0.1</v>
      </c>
    </row>
    <row r="56" spans="1:4" ht="12.75">
      <c r="A56" s="20">
        <f t="shared" si="0"/>
        <v>46</v>
      </c>
      <c r="B56" s="24" t="s">
        <v>372</v>
      </c>
      <c r="C56" s="22" t="s">
        <v>373</v>
      </c>
      <c r="D56" s="26">
        <f>D57</f>
        <v>8866.43</v>
      </c>
    </row>
    <row r="57" spans="1:4" ht="19.5" customHeight="1">
      <c r="A57" s="20">
        <f t="shared" si="0"/>
        <v>47</v>
      </c>
      <c r="B57" s="24" t="s">
        <v>374</v>
      </c>
      <c r="C57" s="28" t="s">
        <v>375</v>
      </c>
      <c r="D57" s="26">
        <f>D58+D59</f>
        <v>8866.43</v>
      </c>
    </row>
    <row r="58" spans="1:4" ht="21" customHeight="1">
      <c r="A58" s="20">
        <f t="shared" si="0"/>
        <v>48</v>
      </c>
      <c r="B58" s="24" t="s">
        <v>374</v>
      </c>
      <c r="C58" s="28" t="s">
        <v>376</v>
      </c>
      <c r="D58" s="26">
        <v>4053.65</v>
      </c>
    </row>
    <row r="59" spans="1:4" ht="19.5" customHeight="1">
      <c r="A59" s="20">
        <f t="shared" si="0"/>
        <v>49</v>
      </c>
      <c r="B59" s="24" t="s">
        <v>374</v>
      </c>
      <c r="C59" s="28" t="s">
        <v>377</v>
      </c>
      <c r="D59" s="26">
        <f>SUM(D60:D63)</f>
        <v>4812.78</v>
      </c>
    </row>
    <row r="60" spans="1:4" ht="42.75" customHeight="1">
      <c r="A60" s="20">
        <f t="shared" si="0"/>
        <v>50</v>
      </c>
      <c r="B60" s="24" t="s">
        <v>374</v>
      </c>
      <c r="C60" s="33" t="s">
        <v>378</v>
      </c>
      <c r="D60" s="26">
        <v>417.83</v>
      </c>
    </row>
    <row r="61" spans="1:4" ht="29.25" customHeight="1">
      <c r="A61" s="20">
        <f t="shared" si="0"/>
        <v>51</v>
      </c>
      <c r="B61" s="24" t="s">
        <v>374</v>
      </c>
      <c r="C61" s="32" t="s">
        <v>379</v>
      </c>
      <c r="D61" s="26">
        <v>2850</v>
      </c>
    </row>
    <row r="62" spans="1:4" ht="39.75" customHeight="1">
      <c r="A62" s="20">
        <f t="shared" si="0"/>
        <v>52</v>
      </c>
      <c r="B62" s="24" t="s">
        <v>374</v>
      </c>
      <c r="C62" s="32" t="s">
        <v>380</v>
      </c>
      <c r="D62" s="37">
        <v>1500</v>
      </c>
    </row>
    <row r="63" spans="1:4" ht="44.25" customHeight="1">
      <c r="A63" s="20">
        <v>54</v>
      </c>
      <c r="B63" s="24" t="s">
        <v>374</v>
      </c>
      <c r="C63" s="34" t="s">
        <v>381</v>
      </c>
      <c r="D63" s="26">
        <v>44.95</v>
      </c>
    </row>
    <row r="64" spans="1:4" ht="21.75" customHeight="1">
      <c r="A64" s="20">
        <v>55</v>
      </c>
      <c r="B64" s="35" t="s">
        <v>382</v>
      </c>
      <c r="C64" s="36"/>
      <c r="D64" s="23">
        <f>D11+D48</f>
        <v>22620.64</v>
      </c>
    </row>
    <row r="69" ht="12.75">
      <c r="B69" s="18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5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60.75390625" style="2" customWidth="1"/>
    <col min="3" max="3" width="6.75390625" style="2" customWidth="1"/>
    <col min="4" max="4" width="7.375" style="2" customWidth="1"/>
    <col min="5" max="5" width="5.75390625" style="2" customWidth="1"/>
    <col min="6" max="6" width="13.00390625" style="2" customWidth="1"/>
    <col min="7" max="7" width="12.7539062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71</v>
      </c>
    </row>
    <row r="2" spans="1:6" s="5" customFormat="1" ht="12.75">
      <c r="A2" s="7"/>
      <c r="B2" s="2"/>
      <c r="C2" s="2"/>
      <c r="D2" s="2"/>
      <c r="E2" s="2"/>
      <c r="F2" s="1" t="s">
        <v>40</v>
      </c>
    </row>
    <row r="3" spans="1:6" s="5" customFormat="1" ht="12.75">
      <c r="A3" s="7"/>
      <c r="B3" s="2"/>
      <c r="C3" s="2"/>
      <c r="D3" s="2"/>
      <c r="E3" s="2"/>
      <c r="F3" s="1" t="s">
        <v>146</v>
      </c>
    </row>
    <row r="4" spans="1:6" s="5" customFormat="1" ht="12.75">
      <c r="A4" s="7"/>
      <c r="B4" s="2"/>
      <c r="C4" s="2"/>
      <c r="D4" s="2"/>
      <c r="E4" s="2"/>
      <c r="F4" s="1" t="s">
        <v>14</v>
      </c>
    </row>
    <row r="5" spans="1:6" s="5" customFormat="1" ht="12.75">
      <c r="A5" s="7"/>
      <c r="B5" s="2"/>
      <c r="C5" s="2"/>
      <c r="D5" s="2"/>
      <c r="E5" s="2"/>
      <c r="F5" s="1" t="s">
        <v>146</v>
      </c>
    </row>
    <row r="6" spans="1:6" s="5" customFormat="1" ht="12.75">
      <c r="A6" s="7"/>
      <c r="B6" s="2"/>
      <c r="C6" s="2"/>
      <c r="D6" s="2"/>
      <c r="E6" s="2"/>
      <c r="F6" s="1" t="s">
        <v>107</v>
      </c>
    </row>
    <row r="7" spans="1:6" s="5" customFormat="1" ht="57.75" customHeight="1">
      <c r="A7" s="55" t="s">
        <v>149</v>
      </c>
      <c r="B7" s="56"/>
      <c r="C7" s="56"/>
      <c r="D7" s="56"/>
      <c r="E7" s="56"/>
      <c r="F7" s="56"/>
    </row>
    <row r="8" spans="2:6" ht="3" customHeight="1">
      <c r="B8" s="6"/>
      <c r="C8" s="6"/>
      <c r="D8" s="6"/>
      <c r="E8" s="6"/>
      <c r="F8" s="1"/>
    </row>
    <row r="9" spans="1:6" ht="45">
      <c r="A9" s="11" t="s">
        <v>45</v>
      </c>
      <c r="B9" s="3" t="s">
        <v>108</v>
      </c>
      <c r="C9" s="3" t="s">
        <v>17</v>
      </c>
      <c r="D9" s="3" t="s">
        <v>39</v>
      </c>
      <c r="E9" s="3" t="s">
        <v>43</v>
      </c>
      <c r="F9" s="8" t="s">
        <v>69</v>
      </c>
    </row>
    <row r="10" spans="1:6" ht="12">
      <c r="A10" s="1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7" ht="12.75">
      <c r="A11" s="10">
        <v>1</v>
      </c>
      <c r="B11" s="39" t="s">
        <v>78</v>
      </c>
      <c r="C11" s="43" t="s">
        <v>50</v>
      </c>
      <c r="D11" s="43" t="s">
        <v>48</v>
      </c>
      <c r="E11" s="43" t="s">
        <v>15</v>
      </c>
      <c r="F11" s="38">
        <f>G11/1000</f>
        <v>6600.24028</v>
      </c>
      <c r="G11" s="48">
        <v>6600240.28</v>
      </c>
    </row>
    <row r="12" spans="1:7" ht="25.5">
      <c r="A12" s="10">
        <f>1+A11</f>
        <v>2</v>
      </c>
      <c r="B12" s="39" t="s">
        <v>79</v>
      </c>
      <c r="C12" s="43" t="s">
        <v>51</v>
      </c>
      <c r="D12" s="43" t="s">
        <v>48</v>
      </c>
      <c r="E12" s="43" t="s">
        <v>15</v>
      </c>
      <c r="F12" s="38">
        <f aca="true" t="shared" si="0" ref="F12:F70">G12/1000</f>
        <v>828.9028000000001</v>
      </c>
      <c r="G12" s="48">
        <v>828902.8</v>
      </c>
    </row>
    <row r="13" spans="1:7" ht="12.75">
      <c r="A13" s="10">
        <f aca="true" t="shared" si="1" ref="A13:A71">1+A12</f>
        <v>3</v>
      </c>
      <c r="B13" s="39" t="s">
        <v>109</v>
      </c>
      <c r="C13" s="43" t="s">
        <v>51</v>
      </c>
      <c r="D13" s="43" t="s">
        <v>110</v>
      </c>
      <c r="E13" s="43" t="s">
        <v>15</v>
      </c>
      <c r="F13" s="38">
        <f t="shared" si="0"/>
        <v>828.9028000000001</v>
      </c>
      <c r="G13" s="48">
        <v>828902.8</v>
      </c>
    </row>
    <row r="14" spans="1:7" ht="12.75">
      <c r="A14" s="10">
        <f t="shared" si="1"/>
        <v>4</v>
      </c>
      <c r="B14" s="39" t="s">
        <v>23</v>
      </c>
      <c r="C14" s="43" t="s">
        <v>51</v>
      </c>
      <c r="D14" s="43" t="s">
        <v>111</v>
      </c>
      <c r="E14" s="43" t="s">
        <v>15</v>
      </c>
      <c r="F14" s="38">
        <f t="shared" si="0"/>
        <v>828.9028000000001</v>
      </c>
      <c r="G14" s="48">
        <v>828902.8</v>
      </c>
    </row>
    <row r="15" spans="1:8" ht="25.5">
      <c r="A15" s="10">
        <f t="shared" si="1"/>
        <v>5</v>
      </c>
      <c r="B15" s="39" t="s">
        <v>112</v>
      </c>
      <c r="C15" s="43" t="s">
        <v>51</v>
      </c>
      <c r="D15" s="43" t="s">
        <v>111</v>
      </c>
      <c r="E15" s="43" t="s">
        <v>113</v>
      </c>
      <c r="F15" s="38">
        <f t="shared" si="0"/>
        <v>828.9028000000001</v>
      </c>
      <c r="G15" s="48">
        <v>828902.8</v>
      </c>
      <c r="H15" s="47"/>
    </row>
    <row r="16" spans="1:7" ht="38.25">
      <c r="A16" s="10">
        <f t="shared" si="1"/>
        <v>6</v>
      </c>
      <c r="B16" s="39" t="s">
        <v>80</v>
      </c>
      <c r="C16" s="43" t="s">
        <v>52</v>
      </c>
      <c r="D16" s="43" t="s">
        <v>48</v>
      </c>
      <c r="E16" s="43" t="s">
        <v>15</v>
      </c>
      <c r="F16" s="38">
        <f t="shared" si="0"/>
        <v>72</v>
      </c>
      <c r="G16" s="48">
        <v>72000</v>
      </c>
    </row>
    <row r="17" spans="1:7" ht="12.75">
      <c r="A17" s="10">
        <f t="shared" si="1"/>
        <v>7</v>
      </c>
      <c r="B17" s="39" t="s">
        <v>109</v>
      </c>
      <c r="C17" s="43" t="s">
        <v>52</v>
      </c>
      <c r="D17" s="43" t="s">
        <v>110</v>
      </c>
      <c r="E17" s="43" t="s">
        <v>15</v>
      </c>
      <c r="F17" s="38">
        <f t="shared" si="0"/>
        <v>72</v>
      </c>
      <c r="G17" s="48">
        <v>72000</v>
      </c>
    </row>
    <row r="18" spans="1:7" ht="25.5">
      <c r="A18" s="10">
        <f t="shared" si="1"/>
        <v>8</v>
      </c>
      <c r="B18" s="39" t="s">
        <v>49</v>
      </c>
      <c r="C18" s="43" t="s">
        <v>52</v>
      </c>
      <c r="D18" s="43" t="s">
        <v>114</v>
      </c>
      <c r="E18" s="43" t="s">
        <v>15</v>
      </c>
      <c r="F18" s="38">
        <f t="shared" si="0"/>
        <v>72</v>
      </c>
      <c r="G18" s="48">
        <v>72000</v>
      </c>
    </row>
    <row r="19" spans="1:7" ht="25.5">
      <c r="A19" s="10">
        <f t="shared" si="1"/>
        <v>9</v>
      </c>
      <c r="B19" s="39" t="s">
        <v>112</v>
      </c>
      <c r="C19" s="43" t="s">
        <v>52</v>
      </c>
      <c r="D19" s="43" t="s">
        <v>114</v>
      </c>
      <c r="E19" s="43" t="s">
        <v>113</v>
      </c>
      <c r="F19" s="38">
        <f t="shared" si="0"/>
        <v>72</v>
      </c>
      <c r="G19" s="48">
        <v>72000</v>
      </c>
    </row>
    <row r="20" spans="1:7" ht="38.25">
      <c r="A20" s="10">
        <f t="shared" si="1"/>
        <v>10</v>
      </c>
      <c r="B20" s="39" t="s">
        <v>81</v>
      </c>
      <c r="C20" s="43" t="s">
        <v>53</v>
      </c>
      <c r="D20" s="43" t="s">
        <v>48</v>
      </c>
      <c r="E20" s="43" t="s">
        <v>15</v>
      </c>
      <c r="F20" s="38">
        <f t="shared" si="0"/>
        <v>2789.4335899999996</v>
      </c>
      <c r="G20" s="48">
        <v>2789433.59</v>
      </c>
    </row>
    <row r="21" spans="1:7" ht="12.75">
      <c r="A21" s="10">
        <f t="shared" si="1"/>
        <v>11</v>
      </c>
      <c r="B21" s="39" t="s">
        <v>109</v>
      </c>
      <c r="C21" s="43" t="s">
        <v>53</v>
      </c>
      <c r="D21" s="43" t="s">
        <v>110</v>
      </c>
      <c r="E21" s="43" t="s">
        <v>15</v>
      </c>
      <c r="F21" s="38">
        <f t="shared" si="0"/>
        <v>2789.4335899999996</v>
      </c>
      <c r="G21" s="48">
        <v>2789433.59</v>
      </c>
    </row>
    <row r="22" spans="1:7" ht="25.5">
      <c r="A22" s="10">
        <f t="shared" si="1"/>
        <v>12</v>
      </c>
      <c r="B22" s="39" t="s">
        <v>115</v>
      </c>
      <c r="C22" s="43" t="s">
        <v>53</v>
      </c>
      <c r="D22" s="43" t="s">
        <v>116</v>
      </c>
      <c r="E22" s="43" t="s">
        <v>15</v>
      </c>
      <c r="F22" s="38">
        <f t="shared" si="0"/>
        <v>2789.4335899999996</v>
      </c>
      <c r="G22" s="48">
        <v>2789433.59</v>
      </c>
    </row>
    <row r="23" spans="1:7" ht="25.5">
      <c r="A23" s="10">
        <f t="shared" si="1"/>
        <v>13</v>
      </c>
      <c r="B23" s="39" t="s">
        <v>112</v>
      </c>
      <c r="C23" s="43" t="s">
        <v>53</v>
      </c>
      <c r="D23" s="43" t="s">
        <v>116</v>
      </c>
      <c r="E23" s="43" t="s">
        <v>113</v>
      </c>
      <c r="F23" s="38">
        <f t="shared" si="0"/>
        <v>2775.6972</v>
      </c>
      <c r="G23" s="48">
        <v>2775697.2</v>
      </c>
    </row>
    <row r="24" spans="1:7" ht="25.5">
      <c r="A24" s="10">
        <f t="shared" si="1"/>
        <v>14</v>
      </c>
      <c r="B24" s="39" t="s">
        <v>117</v>
      </c>
      <c r="C24" s="43" t="s">
        <v>53</v>
      </c>
      <c r="D24" s="43" t="s">
        <v>116</v>
      </c>
      <c r="E24" s="43" t="s">
        <v>118</v>
      </c>
      <c r="F24" s="38">
        <f t="shared" si="0"/>
        <v>9.2</v>
      </c>
      <c r="G24" s="48">
        <v>9200</v>
      </c>
    </row>
    <row r="25" spans="1:7" ht="12.75">
      <c r="A25" s="10">
        <f t="shared" si="1"/>
        <v>15</v>
      </c>
      <c r="B25" s="39" t="s">
        <v>387</v>
      </c>
      <c r="C25" s="43" t="s">
        <v>53</v>
      </c>
      <c r="D25" s="43" t="s">
        <v>116</v>
      </c>
      <c r="E25" s="43" t="s">
        <v>384</v>
      </c>
      <c r="F25" s="38">
        <f t="shared" si="0"/>
        <v>4.53639</v>
      </c>
      <c r="G25" s="48">
        <v>4536.39</v>
      </c>
    </row>
    <row r="26" spans="1:7" ht="12.75">
      <c r="A26" s="10">
        <f t="shared" si="1"/>
        <v>16</v>
      </c>
      <c r="B26" s="39" t="s">
        <v>82</v>
      </c>
      <c r="C26" s="43" t="s">
        <v>46</v>
      </c>
      <c r="D26" s="43" t="s">
        <v>48</v>
      </c>
      <c r="E26" s="43" t="s">
        <v>15</v>
      </c>
      <c r="F26" s="38">
        <f t="shared" si="0"/>
        <v>2909.90389</v>
      </c>
      <c r="G26" s="48">
        <v>2909903.89</v>
      </c>
    </row>
    <row r="27" spans="1:7" ht="38.25">
      <c r="A27" s="10">
        <f t="shared" si="1"/>
        <v>17</v>
      </c>
      <c r="B27" s="39" t="s">
        <v>150</v>
      </c>
      <c r="C27" s="43" t="s">
        <v>46</v>
      </c>
      <c r="D27" s="43" t="s">
        <v>151</v>
      </c>
      <c r="E27" s="43" t="s">
        <v>15</v>
      </c>
      <c r="F27" s="38">
        <f t="shared" si="0"/>
        <v>2909.90389</v>
      </c>
      <c r="G27" s="48">
        <v>2909903.89</v>
      </c>
    </row>
    <row r="28" spans="1:7" ht="38.25">
      <c r="A28" s="10">
        <f t="shared" si="1"/>
        <v>18</v>
      </c>
      <c r="B28" s="39" t="s">
        <v>154</v>
      </c>
      <c r="C28" s="43" t="s">
        <v>46</v>
      </c>
      <c r="D28" s="43" t="s">
        <v>155</v>
      </c>
      <c r="E28" s="43" t="s">
        <v>15</v>
      </c>
      <c r="F28" s="38">
        <f t="shared" si="0"/>
        <v>299.98749</v>
      </c>
      <c r="G28" s="48">
        <v>299987.49</v>
      </c>
    </row>
    <row r="29" spans="1:7" ht="25.5">
      <c r="A29" s="10">
        <f t="shared" si="1"/>
        <v>19</v>
      </c>
      <c r="B29" s="39" t="s">
        <v>156</v>
      </c>
      <c r="C29" s="43" t="s">
        <v>46</v>
      </c>
      <c r="D29" s="43" t="s">
        <v>157</v>
      </c>
      <c r="E29" s="43" t="s">
        <v>15</v>
      </c>
      <c r="F29" s="38">
        <f t="shared" si="0"/>
        <v>299.98749</v>
      </c>
      <c r="G29" s="48">
        <v>299987.49</v>
      </c>
    </row>
    <row r="30" spans="1:7" ht="25.5">
      <c r="A30" s="10">
        <f t="shared" si="1"/>
        <v>20</v>
      </c>
      <c r="B30" s="39" t="s">
        <v>117</v>
      </c>
      <c r="C30" s="43" t="s">
        <v>46</v>
      </c>
      <c r="D30" s="43" t="s">
        <v>157</v>
      </c>
      <c r="E30" s="43" t="s">
        <v>118</v>
      </c>
      <c r="F30" s="38">
        <f t="shared" si="0"/>
        <v>299.98749</v>
      </c>
      <c r="G30" s="48">
        <v>299987.49</v>
      </c>
    </row>
    <row r="31" spans="1:7" ht="51">
      <c r="A31" s="10">
        <f t="shared" si="1"/>
        <v>21</v>
      </c>
      <c r="B31" s="39" t="s">
        <v>152</v>
      </c>
      <c r="C31" s="43" t="s">
        <v>46</v>
      </c>
      <c r="D31" s="43" t="s">
        <v>153</v>
      </c>
      <c r="E31" s="43" t="s">
        <v>15</v>
      </c>
      <c r="F31" s="38">
        <f t="shared" si="0"/>
        <v>2609.9164</v>
      </c>
      <c r="G31" s="48">
        <v>2609916.4</v>
      </c>
    </row>
    <row r="32" spans="1:7" ht="25.5">
      <c r="A32" s="10">
        <f t="shared" si="1"/>
        <v>22</v>
      </c>
      <c r="B32" s="39" t="s">
        <v>158</v>
      </c>
      <c r="C32" s="43" t="s">
        <v>46</v>
      </c>
      <c r="D32" s="43" t="s">
        <v>159</v>
      </c>
      <c r="E32" s="43" t="s">
        <v>15</v>
      </c>
      <c r="F32" s="38">
        <f t="shared" si="0"/>
        <v>2609.8163999999997</v>
      </c>
      <c r="G32" s="48">
        <v>2609816.4</v>
      </c>
    </row>
    <row r="33" spans="1:7" ht="12.75">
      <c r="A33" s="10">
        <f t="shared" si="1"/>
        <v>23</v>
      </c>
      <c r="B33" s="39" t="s">
        <v>119</v>
      </c>
      <c r="C33" s="43" t="s">
        <v>46</v>
      </c>
      <c r="D33" s="43" t="s">
        <v>159</v>
      </c>
      <c r="E33" s="43" t="s">
        <v>120</v>
      </c>
      <c r="F33" s="38">
        <f t="shared" si="0"/>
        <v>1249.1</v>
      </c>
      <c r="G33" s="48">
        <v>1249100</v>
      </c>
    </row>
    <row r="34" spans="1:7" ht="25.5">
      <c r="A34" s="10">
        <f t="shared" si="1"/>
        <v>24</v>
      </c>
      <c r="B34" s="39" t="s">
        <v>117</v>
      </c>
      <c r="C34" s="43" t="s">
        <v>46</v>
      </c>
      <c r="D34" s="43" t="s">
        <v>159</v>
      </c>
      <c r="E34" s="43" t="s">
        <v>118</v>
      </c>
      <c r="F34" s="38">
        <f t="shared" si="0"/>
        <v>1360.7163999999998</v>
      </c>
      <c r="G34" s="48">
        <v>1360716.4</v>
      </c>
    </row>
    <row r="35" spans="1:7" ht="63.75">
      <c r="A35" s="10">
        <f t="shared" si="1"/>
        <v>25</v>
      </c>
      <c r="B35" s="39" t="s">
        <v>160</v>
      </c>
      <c r="C35" s="43" t="s">
        <v>46</v>
      </c>
      <c r="D35" s="43" t="s">
        <v>161</v>
      </c>
      <c r="E35" s="43" t="s">
        <v>15</v>
      </c>
      <c r="F35" s="38">
        <f t="shared" si="0"/>
        <v>0.1</v>
      </c>
      <c r="G35" s="48">
        <v>100</v>
      </c>
    </row>
    <row r="36" spans="1:7" ht="25.5">
      <c r="A36" s="10">
        <f t="shared" si="1"/>
        <v>26</v>
      </c>
      <c r="B36" s="39" t="s">
        <v>117</v>
      </c>
      <c r="C36" s="43" t="s">
        <v>46</v>
      </c>
      <c r="D36" s="43" t="s">
        <v>161</v>
      </c>
      <c r="E36" s="43" t="s">
        <v>118</v>
      </c>
      <c r="F36" s="38">
        <f t="shared" si="0"/>
        <v>0.1</v>
      </c>
      <c r="G36" s="48">
        <v>100</v>
      </c>
    </row>
    <row r="37" spans="1:7" ht="12.75">
      <c r="A37" s="10">
        <f t="shared" si="1"/>
        <v>27</v>
      </c>
      <c r="B37" s="39" t="s">
        <v>83</v>
      </c>
      <c r="C37" s="43" t="s">
        <v>3</v>
      </c>
      <c r="D37" s="43" t="s">
        <v>48</v>
      </c>
      <c r="E37" s="43" t="s">
        <v>15</v>
      </c>
      <c r="F37" s="38">
        <f t="shared" si="0"/>
        <v>96.1</v>
      </c>
      <c r="G37" s="38">
        <v>96100</v>
      </c>
    </row>
    <row r="38" spans="1:7" ht="12.75">
      <c r="A38" s="10">
        <f t="shared" si="1"/>
        <v>28</v>
      </c>
      <c r="B38" s="39" t="s">
        <v>84</v>
      </c>
      <c r="C38" s="43" t="s">
        <v>4</v>
      </c>
      <c r="D38" s="43" t="s">
        <v>48</v>
      </c>
      <c r="E38" s="43" t="s">
        <v>15</v>
      </c>
      <c r="F38" s="38">
        <f t="shared" si="0"/>
        <v>96.1</v>
      </c>
      <c r="G38" s="38">
        <v>96100</v>
      </c>
    </row>
    <row r="39" spans="1:7" ht="38.25">
      <c r="A39" s="10">
        <f t="shared" si="1"/>
        <v>29</v>
      </c>
      <c r="B39" s="39" t="s">
        <v>150</v>
      </c>
      <c r="C39" s="43" t="s">
        <v>4</v>
      </c>
      <c r="D39" s="43" t="s">
        <v>151</v>
      </c>
      <c r="E39" s="43" t="s">
        <v>15</v>
      </c>
      <c r="F39" s="38">
        <f t="shared" si="0"/>
        <v>96.1</v>
      </c>
      <c r="G39" s="38">
        <v>96100</v>
      </c>
    </row>
    <row r="40" spans="1:7" ht="38.25">
      <c r="A40" s="10">
        <f t="shared" si="1"/>
        <v>30</v>
      </c>
      <c r="B40" s="39" t="s">
        <v>162</v>
      </c>
      <c r="C40" s="43" t="s">
        <v>4</v>
      </c>
      <c r="D40" s="43" t="s">
        <v>163</v>
      </c>
      <c r="E40" s="43" t="s">
        <v>15</v>
      </c>
      <c r="F40" s="38">
        <f t="shared" si="0"/>
        <v>96.1</v>
      </c>
      <c r="G40" s="38">
        <v>96100</v>
      </c>
    </row>
    <row r="41" spans="1:7" ht="25.5">
      <c r="A41" s="10">
        <f t="shared" si="1"/>
        <v>31</v>
      </c>
      <c r="B41" s="39" t="s">
        <v>164</v>
      </c>
      <c r="C41" s="43" t="s">
        <v>4</v>
      </c>
      <c r="D41" s="43" t="s">
        <v>165</v>
      </c>
      <c r="E41" s="43" t="s">
        <v>15</v>
      </c>
      <c r="F41" s="38">
        <f t="shared" si="0"/>
        <v>96.1</v>
      </c>
      <c r="G41" s="38">
        <v>96100</v>
      </c>
    </row>
    <row r="42" spans="1:7" ht="25.5">
      <c r="A42" s="10">
        <f t="shared" si="1"/>
        <v>32</v>
      </c>
      <c r="B42" s="39" t="s">
        <v>112</v>
      </c>
      <c r="C42" s="43" t="s">
        <v>4</v>
      </c>
      <c r="D42" s="43" t="s">
        <v>165</v>
      </c>
      <c r="E42" s="43" t="s">
        <v>113</v>
      </c>
      <c r="F42" s="38">
        <f t="shared" si="0"/>
        <v>96.1</v>
      </c>
      <c r="G42" s="38">
        <v>96100</v>
      </c>
    </row>
    <row r="43" spans="1:7" ht="25.5">
      <c r="A43" s="10">
        <f t="shared" si="1"/>
        <v>33</v>
      </c>
      <c r="B43" s="39" t="s">
        <v>117</v>
      </c>
      <c r="C43" s="43" t="s">
        <v>4</v>
      </c>
      <c r="D43" s="43" t="s">
        <v>165</v>
      </c>
      <c r="E43" s="43" t="s">
        <v>118</v>
      </c>
      <c r="F43" s="38">
        <f t="shared" si="0"/>
        <v>0</v>
      </c>
      <c r="G43" s="38">
        <v>0</v>
      </c>
    </row>
    <row r="44" spans="1:7" ht="25.5">
      <c r="A44" s="10">
        <f t="shared" si="1"/>
        <v>34</v>
      </c>
      <c r="B44" s="39" t="s">
        <v>85</v>
      </c>
      <c r="C44" s="43" t="s">
        <v>54</v>
      </c>
      <c r="D44" s="43" t="s">
        <v>48</v>
      </c>
      <c r="E44" s="43" t="s">
        <v>15</v>
      </c>
      <c r="F44" s="38">
        <f t="shared" si="0"/>
        <v>320</v>
      </c>
      <c r="G44" s="38">
        <v>320000</v>
      </c>
    </row>
    <row r="45" spans="1:7" ht="38.25">
      <c r="A45" s="10">
        <f t="shared" si="1"/>
        <v>35</v>
      </c>
      <c r="B45" s="39" t="s">
        <v>86</v>
      </c>
      <c r="C45" s="43" t="s">
        <v>55</v>
      </c>
      <c r="D45" s="43" t="s">
        <v>48</v>
      </c>
      <c r="E45" s="43" t="s">
        <v>15</v>
      </c>
      <c r="F45" s="38">
        <f t="shared" si="0"/>
        <v>64</v>
      </c>
      <c r="G45" s="38">
        <v>64000</v>
      </c>
    </row>
    <row r="46" spans="1:7" ht="38.25">
      <c r="A46" s="10">
        <f t="shared" si="1"/>
        <v>36</v>
      </c>
      <c r="B46" s="39" t="s">
        <v>150</v>
      </c>
      <c r="C46" s="43" t="s">
        <v>55</v>
      </c>
      <c r="D46" s="43" t="s">
        <v>151</v>
      </c>
      <c r="E46" s="43" t="s">
        <v>15</v>
      </c>
      <c r="F46" s="38">
        <f t="shared" si="0"/>
        <v>64</v>
      </c>
      <c r="G46" s="38">
        <v>64000</v>
      </c>
    </row>
    <row r="47" spans="1:7" ht="51">
      <c r="A47" s="10">
        <f t="shared" si="1"/>
        <v>37</v>
      </c>
      <c r="B47" s="39" t="s">
        <v>166</v>
      </c>
      <c r="C47" s="43" t="s">
        <v>55</v>
      </c>
      <c r="D47" s="43" t="s">
        <v>167</v>
      </c>
      <c r="E47" s="43" t="s">
        <v>15</v>
      </c>
      <c r="F47" s="38">
        <f t="shared" si="0"/>
        <v>64</v>
      </c>
      <c r="G47" s="38">
        <v>64000</v>
      </c>
    </row>
    <row r="48" spans="1:7" ht="51">
      <c r="A48" s="10">
        <f t="shared" si="1"/>
        <v>38</v>
      </c>
      <c r="B48" s="39" t="s">
        <v>168</v>
      </c>
      <c r="C48" s="43" t="s">
        <v>55</v>
      </c>
      <c r="D48" s="43" t="s">
        <v>169</v>
      </c>
      <c r="E48" s="43" t="s">
        <v>15</v>
      </c>
      <c r="F48" s="38">
        <f t="shared" si="0"/>
        <v>64</v>
      </c>
      <c r="G48" s="38">
        <v>64000</v>
      </c>
    </row>
    <row r="49" spans="1:7" ht="25.5">
      <c r="A49" s="10">
        <f t="shared" si="1"/>
        <v>39</v>
      </c>
      <c r="B49" s="39" t="s">
        <v>117</v>
      </c>
      <c r="C49" s="43" t="s">
        <v>55</v>
      </c>
      <c r="D49" s="43" t="s">
        <v>169</v>
      </c>
      <c r="E49" s="43" t="s">
        <v>118</v>
      </c>
      <c r="F49" s="38">
        <f t="shared" si="0"/>
        <v>64</v>
      </c>
      <c r="G49" s="38">
        <v>64000</v>
      </c>
    </row>
    <row r="50" spans="1:7" ht="12.75">
      <c r="A50" s="10">
        <f t="shared" si="1"/>
        <v>40</v>
      </c>
      <c r="B50" s="39" t="s">
        <v>87</v>
      </c>
      <c r="C50" s="43" t="s">
        <v>5</v>
      </c>
      <c r="D50" s="43" t="s">
        <v>48</v>
      </c>
      <c r="E50" s="43" t="s">
        <v>15</v>
      </c>
      <c r="F50" s="38">
        <f t="shared" si="0"/>
        <v>209</v>
      </c>
      <c r="G50" s="38">
        <v>209000</v>
      </c>
    </row>
    <row r="51" spans="1:7" ht="38.25">
      <c r="A51" s="10">
        <f t="shared" si="1"/>
        <v>41</v>
      </c>
      <c r="B51" s="39" t="s">
        <v>150</v>
      </c>
      <c r="C51" s="43" t="s">
        <v>5</v>
      </c>
      <c r="D51" s="43" t="s">
        <v>151</v>
      </c>
      <c r="E51" s="43" t="s">
        <v>15</v>
      </c>
      <c r="F51" s="38">
        <f t="shared" si="0"/>
        <v>209</v>
      </c>
      <c r="G51" s="38">
        <v>209000</v>
      </c>
    </row>
    <row r="52" spans="1:7" ht="38.25">
      <c r="A52" s="10">
        <f t="shared" si="1"/>
        <v>42</v>
      </c>
      <c r="B52" s="39" t="s">
        <v>170</v>
      </c>
      <c r="C52" s="43" t="s">
        <v>5</v>
      </c>
      <c r="D52" s="43" t="s">
        <v>171</v>
      </c>
      <c r="E52" s="43" t="s">
        <v>15</v>
      </c>
      <c r="F52" s="38">
        <f t="shared" si="0"/>
        <v>209</v>
      </c>
      <c r="G52" s="38">
        <v>209000</v>
      </c>
    </row>
    <row r="53" spans="1:7" ht="25.5">
      <c r="A53" s="10">
        <f t="shared" si="1"/>
        <v>43</v>
      </c>
      <c r="B53" s="39" t="s">
        <v>172</v>
      </c>
      <c r="C53" s="43" t="s">
        <v>5</v>
      </c>
      <c r="D53" s="43" t="s">
        <v>173</v>
      </c>
      <c r="E53" s="43" t="s">
        <v>15</v>
      </c>
      <c r="F53" s="38">
        <f t="shared" si="0"/>
        <v>209</v>
      </c>
      <c r="G53" s="38">
        <v>209000</v>
      </c>
    </row>
    <row r="54" spans="1:7" ht="25.5">
      <c r="A54" s="10">
        <f t="shared" si="1"/>
        <v>44</v>
      </c>
      <c r="B54" s="39" t="s">
        <v>117</v>
      </c>
      <c r="C54" s="43" t="s">
        <v>5</v>
      </c>
      <c r="D54" s="43" t="s">
        <v>173</v>
      </c>
      <c r="E54" s="43" t="s">
        <v>118</v>
      </c>
      <c r="F54" s="38">
        <f t="shared" si="0"/>
        <v>209</v>
      </c>
      <c r="G54" s="38">
        <v>209000</v>
      </c>
    </row>
    <row r="55" spans="1:7" ht="25.5">
      <c r="A55" s="10">
        <f t="shared" si="1"/>
        <v>45</v>
      </c>
      <c r="B55" s="39" t="s">
        <v>88</v>
      </c>
      <c r="C55" s="43" t="s">
        <v>47</v>
      </c>
      <c r="D55" s="43" t="s">
        <v>48</v>
      </c>
      <c r="E55" s="43" t="s">
        <v>15</v>
      </c>
      <c r="F55" s="38">
        <f t="shared" si="0"/>
        <v>47</v>
      </c>
      <c r="G55" s="38">
        <v>47000</v>
      </c>
    </row>
    <row r="56" spans="1:7" ht="38.25">
      <c r="A56" s="10">
        <f t="shared" si="1"/>
        <v>46</v>
      </c>
      <c r="B56" s="39" t="s">
        <v>150</v>
      </c>
      <c r="C56" s="43" t="s">
        <v>47</v>
      </c>
      <c r="D56" s="43" t="s">
        <v>151</v>
      </c>
      <c r="E56" s="43" t="s">
        <v>15</v>
      </c>
      <c r="F56" s="38">
        <f t="shared" si="0"/>
        <v>47</v>
      </c>
      <c r="G56" s="38">
        <v>47000</v>
      </c>
    </row>
    <row r="57" spans="1:7" ht="51">
      <c r="A57" s="10">
        <f t="shared" si="1"/>
        <v>47</v>
      </c>
      <c r="B57" s="39" t="s">
        <v>174</v>
      </c>
      <c r="C57" s="43" t="s">
        <v>47</v>
      </c>
      <c r="D57" s="43" t="s">
        <v>175</v>
      </c>
      <c r="E57" s="43" t="s">
        <v>15</v>
      </c>
      <c r="F57" s="38">
        <f t="shared" si="0"/>
        <v>16</v>
      </c>
      <c r="G57" s="38">
        <v>16000</v>
      </c>
    </row>
    <row r="58" spans="1:7" ht="25.5">
      <c r="A58" s="10">
        <f t="shared" si="1"/>
        <v>48</v>
      </c>
      <c r="B58" s="39" t="s">
        <v>176</v>
      </c>
      <c r="C58" s="43" t="s">
        <v>47</v>
      </c>
      <c r="D58" s="43" t="s">
        <v>177</v>
      </c>
      <c r="E58" s="43" t="s">
        <v>15</v>
      </c>
      <c r="F58" s="38">
        <f t="shared" si="0"/>
        <v>16</v>
      </c>
      <c r="G58" s="38">
        <v>16000</v>
      </c>
    </row>
    <row r="59" spans="1:7" ht="25.5">
      <c r="A59" s="10">
        <f t="shared" si="1"/>
        <v>49</v>
      </c>
      <c r="B59" s="39" t="s">
        <v>117</v>
      </c>
      <c r="C59" s="43" t="s">
        <v>47</v>
      </c>
      <c r="D59" s="43" t="s">
        <v>177</v>
      </c>
      <c r="E59" s="43" t="s">
        <v>118</v>
      </c>
      <c r="F59" s="38">
        <f t="shared" si="0"/>
        <v>16</v>
      </c>
      <c r="G59" s="38">
        <v>16000</v>
      </c>
    </row>
    <row r="60" spans="1:7" ht="51">
      <c r="A60" s="10">
        <f t="shared" si="1"/>
        <v>50</v>
      </c>
      <c r="B60" s="39" t="s">
        <v>178</v>
      </c>
      <c r="C60" s="43" t="s">
        <v>47</v>
      </c>
      <c r="D60" s="43" t="s">
        <v>179</v>
      </c>
      <c r="E60" s="43" t="s">
        <v>15</v>
      </c>
      <c r="F60" s="38">
        <f t="shared" si="0"/>
        <v>31</v>
      </c>
      <c r="G60" s="38">
        <v>31000</v>
      </c>
    </row>
    <row r="61" spans="1:7" ht="25.5">
      <c r="A61" s="10">
        <f t="shared" si="1"/>
        <v>51</v>
      </c>
      <c r="B61" s="39" t="s">
        <v>180</v>
      </c>
      <c r="C61" s="43" t="s">
        <v>47</v>
      </c>
      <c r="D61" s="43" t="s">
        <v>181</v>
      </c>
      <c r="E61" s="43" t="s">
        <v>15</v>
      </c>
      <c r="F61" s="38">
        <f t="shared" si="0"/>
        <v>31</v>
      </c>
      <c r="G61" s="38">
        <v>31000</v>
      </c>
    </row>
    <row r="62" spans="1:7" ht="25.5">
      <c r="A62" s="10">
        <f t="shared" si="1"/>
        <v>52</v>
      </c>
      <c r="B62" s="39" t="s">
        <v>117</v>
      </c>
      <c r="C62" s="43" t="s">
        <v>47</v>
      </c>
      <c r="D62" s="43" t="s">
        <v>181</v>
      </c>
      <c r="E62" s="43" t="s">
        <v>118</v>
      </c>
      <c r="F62" s="38">
        <f t="shared" si="0"/>
        <v>31</v>
      </c>
      <c r="G62" s="38">
        <v>31000</v>
      </c>
    </row>
    <row r="63" spans="1:7" ht="12.75">
      <c r="A63" s="10">
        <f t="shared" si="1"/>
        <v>53</v>
      </c>
      <c r="B63" s="39" t="s">
        <v>89</v>
      </c>
      <c r="C63" s="43" t="s">
        <v>56</v>
      </c>
      <c r="D63" s="43" t="s">
        <v>48</v>
      </c>
      <c r="E63" s="43" t="s">
        <v>15</v>
      </c>
      <c r="F63" s="38">
        <f t="shared" si="0"/>
        <v>3197</v>
      </c>
      <c r="G63" s="38">
        <v>3197000</v>
      </c>
    </row>
    <row r="64" spans="1:7" ht="12.75">
      <c r="A64" s="10">
        <f t="shared" si="1"/>
        <v>54</v>
      </c>
      <c r="B64" s="39" t="s">
        <v>90</v>
      </c>
      <c r="C64" s="43" t="s">
        <v>72</v>
      </c>
      <c r="D64" s="43" t="s">
        <v>48</v>
      </c>
      <c r="E64" s="43" t="s">
        <v>15</v>
      </c>
      <c r="F64" s="38">
        <f t="shared" si="0"/>
        <v>3174</v>
      </c>
      <c r="G64" s="38">
        <v>3174000</v>
      </c>
    </row>
    <row r="65" spans="1:7" ht="38.25">
      <c r="A65" s="10">
        <f t="shared" si="1"/>
        <v>55</v>
      </c>
      <c r="B65" s="39" t="s">
        <v>150</v>
      </c>
      <c r="C65" s="43" t="s">
        <v>72</v>
      </c>
      <c r="D65" s="43" t="s">
        <v>151</v>
      </c>
      <c r="E65" s="43" t="s">
        <v>15</v>
      </c>
      <c r="F65" s="38">
        <f t="shared" si="0"/>
        <v>3174</v>
      </c>
      <c r="G65" s="38">
        <v>3174000</v>
      </c>
    </row>
    <row r="66" spans="1:7" ht="38.25">
      <c r="A66" s="10">
        <f t="shared" si="1"/>
        <v>56</v>
      </c>
      <c r="B66" s="39" t="s">
        <v>182</v>
      </c>
      <c r="C66" s="43" t="s">
        <v>72</v>
      </c>
      <c r="D66" s="43" t="s">
        <v>183</v>
      </c>
      <c r="E66" s="43" t="s">
        <v>15</v>
      </c>
      <c r="F66" s="38">
        <f t="shared" si="0"/>
        <v>3174</v>
      </c>
      <c r="G66" s="38">
        <v>3174000</v>
      </c>
    </row>
    <row r="67" spans="1:7" ht="51">
      <c r="A67" s="10">
        <f t="shared" si="1"/>
        <v>57</v>
      </c>
      <c r="B67" s="39" t="s">
        <v>184</v>
      </c>
      <c r="C67" s="43" t="s">
        <v>72</v>
      </c>
      <c r="D67" s="43" t="s">
        <v>185</v>
      </c>
      <c r="E67" s="43" t="s">
        <v>15</v>
      </c>
      <c r="F67" s="38">
        <f t="shared" si="0"/>
        <v>1500</v>
      </c>
      <c r="G67" s="38">
        <v>1500000</v>
      </c>
    </row>
    <row r="68" spans="1:7" ht="25.5">
      <c r="A68" s="10">
        <f t="shared" si="1"/>
        <v>58</v>
      </c>
      <c r="B68" s="39" t="s">
        <v>117</v>
      </c>
      <c r="C68" s="43" t="s">
        <v>72</v>
      </c>
      <c r="D68" s="43" t="s">
        <v>185</v>
      </c>
      <c r="E68" s="43" t="s">
        <v>118</v>
      </c>
      <c r="F68" s="38">
        <f t="shared" si="0"/>
        <v>1500</v>
      </c>
      <c r="G68" s="38">
        <v>1500000</v>
      </c>
    </row>
    <row r="69" spans="1:7" ht="38.25">
      <c r="A69" s="10">
        <f t="shared" si="1"/>
        <v>59</v>
      </c>
      <c r="B69" s="39" t="s">
        <v>186</v>
      </c>
      <c r="C69" s="43" t="s">
        <v>72</v>
      </c>
      <c r="D69" s="43" t="s">
        <v>187</v>
      </c>
      <c r="E69" s="43" t="s">
        <v>15</v>
      </c>
      <c r="F69" s="38">
        <f t="shared" si="0"/>
        <v>1068</v>
      </c>
      <c r="G69" s="38">
        <v>1068000</v>
      </c>
    </row>
    <row r="70" spans="1:7" ht="25.5">
      <c r="A70" s="10">
        <f t="shared" si="1"/>
        <v>60</v>
      </c>
      <c r="B70" s="39" t="s">
        <v>117</v>
      </c>
      <c r="C70" s="43" t="s">
        <v>72</v>
      </c>
      <c r="D70" s="43" t="s">
        <v>187</v>
      </c>
      <c r="E70" s="43" t="s">
        <v>118</v>
      </c>
      <c r="F70" s="38">
        <f t="shared" si="0"/>
        <v>1068</v>
      </c>
      <c r="G70" s="38">
        <v>1068000</v>
      </c>
    </row>
    <row r="71" spans="1:7" ht="12.75">
      <c r="A71" s="10">
        <f t="shared" si="1"/>
        <v>61</v>
      </c>
      <c r="B71" s="39" t="s">
        <v>188</v>
      </c>
      <c r="C71" s="43" t="s">
        <v>72</v>
      </c>
      <c r="D71" s="43" t="s">
        <v>189</v>
      </c>
      <c r="E71" s="43" t="s">
        <v>15</v>
      </c>
      <c r="F71" s="38">
        <f aca="true" t="shared" si="2" ref="F71:F134">G71/1000</f>
        <v>6</v>
      </c>
      <c r="G71" s="38">
        <v>6000</v>
      </c>
    </row>
    <row r="72" spans="1:7" ht="25.5">
      <c r="A72" s="10">
        <f aca="true" t="shared" si="3" ref="A72:A135">1+A71</f>
        <v>62</v>
      </c>
      <c r="B72" s="39" t="s">
        <v>117</v>
      </c>
      <c r="C72" s="43" t="s">
        <v>72</v>
      </c>
      <c r="D72" s="43" t="s">
        <v>189</v>
      </c>
      <c r="E72" s="43" t="s">
        <v>118</v>
      </c>
      <c r="F72" s="38">
        <f t="shared" si="2"/>
        <v>6</v>
      </c>
      <c r="G72" s="38">
        <v>6000</v>
      </c>
    </row>
    <row r="73" spans="1:7" ht="12.75">
      <c r="A73" s="10">
        <f t="shared" si="3"/>
        <v>63</v>
      </c>
      <c r="B73" s="39" t="s">
        <v>190</v>
      </c>
      <c r="C73" s="43" t="s">
        <v>72</v>
      </c>
      <c r="D73" s="43" t="s">
        <v>191</v>
      </c>
      <c r="E73" s="43" t="s">
        <v>15</v>
      </c>
      <c r="F73" s="38">
        <f t="shared" si="2"/>
        <v>600</v>
      </c>
      <c r="G73" s="38">
        <v>600000</v>
      </c>
    </row>
    <row r="74" spans="1:7" ht="25.5">
      <c r="A74" s="10">
        <f t="shared" si="3"/>
        <v>64</v>
      </c>
      <c r="B74" s="39" t="s">
        <v>117</v>
      </c>
      <c r="C74" s="43" t="s">
        <v>72</v>
      </c>
      <c r="D74" s="43" t="s">
        <v>191</v>
      </c>
      <c r="E74" s="43" t="s">
        <v>118</v>
      </c>
      <c r="F74" s="38">
        <f t="shared" si="2"/>
        <v>600</v>
      </c>
      <c r="G74" s="38">
        <v>600000</v>
      </c>
    </row>
    <row r="75" spans="1:7" ht="12.75">
      <c r="A75" s="10">
        <f t="shared" si="3"/>
        <v>65</v>
      </c>
      <c r="B75" s="39" t="s">
        <v>91</v>
      </c>
      <c r="C75" s="43" t="s">
        <v>57</v>
      </c>
      <c r="D75" s="43" t="s">
        <v>48</v>
      </c>
      <c r="E75" s="43" t="s">
        <v>15</v>
      </c>
      <c r="F75" s="38">
        <f t="shared" si="2"/>
        <v>23</v>
      </c>
      <c r="G75" s="38">
        <v>23000</v>
      </c>
    </row>
    <row r="76" spans="1:7" ht="38.25">
      <c r="A76" s="10">
        <f t="shared" si="3"/>
        <v>66</v>
      </c>
      <c r="B76" s="39" t="s">
        <v>150</v>
      </c>
      <c r="C76" s="43" t="s">
        <v>57</v>
      </c>
      <c r="D76" s="43" t="s">
        <v>151</v>
      </c>
      <c r="E76" s="43" t="s">
        <v>15</v>
      </c>
      <c r="F76" s="38">
        <f t="shared" si="2"/>
        <v>23</v>
      </c>
      <c r="G76" s="38">
        <v>23000</v>
      </c>
    </row>
    <row r="77" spans="1:7" ht="38.25">
      <c r="A77" s="10">
        <f t="shared" si="3"/>
        <v>67</v>
      </c>
      <c r="B77" s="39" t="s">
        <v>154</v>
      </c>
      <c r="C77" s="43" t="s">
        <v>57</v>
      </c>
      <c r="D77" s="43" t="s">
        <v>155</v>
      </c>
      <c r="E77" s="43" t="s">
        <v>15</v>
      </c>
      <c r="F77" s="38">
        <f t="shared" si="2"/>
        <v>23</v>
      </c>
      <c r="G77" s="38">
        <v>23000</v>
      </c>
    </row>
    <row r="78" spans="1:7" ht="12.75">
      <c r="A78" s="10">
        <f t="shared" si="3"/>
        <v>68</v>
      </c>
      <c r="B78" s="39" t="s">
        <v>192</v>
      </c>
      <c r="C78" s="43" t="s">
        <v>57</v>
      </c>
      <c r="D78" s="43" t="s">
        <v>193</v>
      </c>
      <c r="E78" s="43" t="s">
        <v>15</v>
      </c>
      <c r="F78" s="38">
        <f t="shared" si="2"/>
        <v>23</v>
      </c>
      <c r="G78" s="38">
        <v>23000</v>
      </c>
    </row>
    <row r="79" spans="1:7" ht="25.5">
      <c r="A79" s="10">
        <f t="shared" si="3"/>
        <v>69</v>
      </c>
      <c r="B79" s="39" t="s">
        <v>117</v>
      </c>
      <c r="C79" s="43" t="s">
        <v>57</v>
      </c>
      <c r="D79" s="43" t="s">
        <v>193</v>
      </c>
      <c r="E79" s="43" t="s">
        <v>118</v>
      </c>
      <c r="F79" s="38">
        <f t="shared" si="2"/>
        <v>23</v>
      </c>
      <c r="G79" s="38">
        <v>23000</v>
      </c>
    </row>
    <row r="80" spans="1:7" ht="12.75">
      <c r="A80" s="10">
        <f t="shared" si="3"/>
        <v>70</v>
      </c>
      <c r="B80" s="39" t="s">
        <v>92</v>
      </c>
      <c r="C80" s="43" t="s">
        <v>58</v>
      </c>
      <c r="D80" s="43" t="s">
        <v>48</v>
      </c>
      <c r="E80" s="43" t="s">
        <v>15</v>
      </c>
      <c r="F80" s="38">
        <f t="shared" si="2"/>
        <v>5772.12108</v>
      </c>
      <c r="G80" s="38">
        <v>5772121.08</v>
      </c>
    </row>
    <row r="81" spans="1:7" ht="12.75">
      <c r="A81" s="10">
        <f t="shared" si="3"/>
        <v>71</v>
      </c>
      <c r="B81" s="39" t="s">
        <v>93</v>
      </c>
      <c r="C81" s="43" t="s">
        <v>59</v>
      </c>
      <c r="D81" s="43" t="s">
        <v>48</v>
      </c>
      <c r="E81" s="43" t="s">
        <v>15</v>
      </c>
      <c r="F81" s="38">
        <f t="shared" si="2"/>
        <v>613.05359</v>
      </c>
      <c r="G81" s="38">
        <v>613053.59</v>
      </c>
    </row>
    <row r="82" spans="1:7" ht="38.25">
      <c r="A82" s="10">
        <f t="shared" si="3"/>
        <v>72</v>
      </c>
      <c r="B82" s="39" t="s">
        <v>150</v>
      </c>
      <c r="C82" s="43" t="s">
        <v>59</v>
      </c>
      <c r="D82" s="43" t="s">
        <v>151</v>
      </c>
      <c r="E82" s="43" t="s">
        <v>15</v>
      </c>
      <c r="F82" s="38">
        <f t="shared" si="2"/>
        <v>613.05359</v>
      </c>
      <c r="G82" s="38">
        <v>613053.59</v>
      </c>
    </row>
    <row r="83" spans="1:7" ht="38.25">
      <c r="A83" s="10">
        <f t="shared" si="3"/>
        <v>73</v>
      </c>
      <c r="B83" s="39" t="s">
        <v>194</v>
      </c>
      <c r="C83" s="43" t="s">
        <v>59</v>
      </c>
      <c r="D83" s="43" t="s">
        <v>195</v>
      </c>
      <c r="E83" s="43" t="s">
        <v>15</v>
      </c>
      <c r="F83" s="38">
        <f t="shared" si="2"/>
        <v>613.05359</v>
      </c>
      <c r="G83" s="38">
        <v>613053.59</v>
      </c>
    </row>
    <row r="84" spans="1:7" ht="25.5">
      <c r="A84" s="10">
        <f t="shared" si="3"/>
        <v>74</v>
      </c>
      <c r="B84" s="39" t="s">
        <v>196</v>
      </c>
      <c r="C84" s="43" t="s">
        <v>59</v>
      </c>
      <c r="D84" s="43" t="s">
        <v>197</v>
      </c>
      <c r="E84" s="43" t="s">
        <v>15</v>
      </c>
      <c r="F84" s="38">
        <f t="shared" si="2"/>
        <v>613.05359</v>
      </c>
      <c r="G84" s="38">
        <v>613053.59</v>
      </c>
    </row>
    <row r="85" spans="1:7" ht="25.5">
      <c r="A85" s="10">
        <f t="shared" si="3"/>
        <v>75</v>
      </c>
      <c r="B85" s="39" t="s">
        <v>117</v>
      </c>
      <c r="C85" s="43" t="s">
        <v>59</v>
      </c>
      <c r="D85" s="43" t="s">
        <v>197</v>
      </c>
      <c r="E85" s="43" t="s">
        <v>118</v>
      </c>
      <c r="F85" s="38">
        <f t="shared" si="2"/>
        <v>613.05359</v>
      </c>
      <c r="G85" s="38">
        <v>613053.59</v>
      </c>
    </row>
    <row r="86" spans="1:7" ht="12.75">
      <c r="A86" s="10">
        <f t="shared" si="3"/>
        <v>76</v>
      </c>
      <c r="B86" s="39" t="s">
        <v>94</v>
      </c>
      <c r="C86" s="43" t="s">
        <v>60</v>
      </c>
      <c r="D86" s="43" t="s">
        <v>48</v>
      </c>
      <c r="E86" s="43" t="s">
        <v>15</v>
      </c>
      <c r="F86" s="38">
        <f t="shared" si="2"/>
        <v>3754.22304</v>
      </c>
      <c r="G86" s="38">
        <v>3754223.04</v>
      </c>
    </row>
    <row r="87" spans="1:7" ht="38.25">
      <c r="A87" s="10">
        <f t="shared" si="3"/>
        <v>77</v>
      </c>
      <c r="B87" s="39" t="s">
        <v>150</v>
      </c>
      <c r="C87" s="43" t="s">
        <v>60</v>
      </c>
      <c r="D87" s="43" t="s">
        <v>151</v>
      </c>
      <c r="E87" s="43" t="s">
        <v>15</v>
      </c>
      <c r="F87" s="38">
        <f t="shared" si="2"/>
        <v>3754.22304</v>
      </c>
      <c r="G87" s="38">
        <v>3754223.04</v>
      </c>
    </row>
    <row r="88" spans="1:7" ht="38.25">
      <c r="A88" s="10">
        <f t="shared" si="3"/>
        <v>78</v>
      </c>
      <c r="B88" s="39" t="s">
        <v>198</v>
      </c>
      <c r="C88" s="43" t="s">
        <v>60</v>
      </c>
      <c r="D88" s="43" t="s">
        <v>199</v>
      </c>
      <c r="E88" s="43" t="s">
        <v>15</v>
      </c>
      <c r="F88" s="38">
        <f t="shared" si="2"/>
        <v>3654.32104</v>
      </c>
      <c r="G88" s="38">
        <v>3654321.04</v>
      </c>
    </row>
    <row r="89" spans="1:7" ht="63.75">
      <c r="A89" s="10">
        <f t="shared" si="3"/>
        <v>79</v>
      </c>
      <c r="B89" s="39" t="s">
        <v>121</v>
      </c>
      <c r="C89" s="43" t="s">
        <v>60</v>
      </c>
      <c r="D89" s="43" t="s">
        <v>200</v>
      </c>
      <c r="E89" s="43" t="s">
        <v>15</v>
      </c>
      <c r="F89" s="38">
        <f t="shared" si="2"/>
        <v>2755.012</v>
      </c>
      <c r="G89" s="38">
        <v>2755012</v>
      </c>
    </row>
    <row r="90" spans="1:7" ht="25.5">
      <c r="A90" s="10">
        <f t="shared" si="3"/>
        <v>80</v>
      </c>
      <c r="B90" s="39" t="s">
        <v>117</v>
      </c>
      <c r="C90" s="43" t="s">
        <v>60</v>
      </c>
      <c r="D90" s="43" t="s">
        <v>200</v>
      </c>
      <c r="E90" s="43" t="s">
        <v>118</v>
      </c>
      <c r="F90" s="38">
        <f t="shared" si="2"/>
        <v>2755.012</v>
      </c>
      <c r="G90" s="38">
        <v>2755012</v>
      </c>
    </row>
    <row r="91" spans="1:7" ht="63.75">
      <c r="A91" s="10">
        <f t="shared" si="3"/>
        <v>81</v>
      </c>
      <c r="B91" s="39" t="s">
        <v>122</v>
      </c>
      <c r="C91" s="43" t="s">
        <v>60</v>
      </c>
      <c r="D91" s="43" t="s">
        <v>201</v>
      </c>
      <c r="E91" s="43" t="s">
        <v>15</v>
      </c>
      <c r="F91" s="38">
        <f t="shared" si="2"/>
        <v>94.988</v>
      </c>
      <c r="G91" s="38">
        <v>94988</v>
      </c>
    </row>
    <row r="92" spans="1:7" ht="25.5">
      <c r="A92" s="10">
        <f t="shared" si="3"/>
        <v>82</v>
      </c>
      <c r="B92" s="39" t="s">
        <v>117</v>
      </c>
      <c r="C92" s="43" t="s">
        <v>60</v>
      </c>
      <c r="D92" s="43" t="s">
        <v>201</v>
      </c>
      <c r="E92" s="43" t="s">
        <v>118</v>
      </c>
      <c r="F92" s="38">
        <f t="shared" si="2"/>
        <v>94.988</v>
      </c>
      <c r="G92" s="38">
        <v>94988</v>
      </c>
    </row>
    <row r="93" spans="1:7" ht="12.75">
      <c r="A93" s="10">
        <f t="shared" si="3"/>
        <v>83</v>
      </c>
      <c r="B93" s="39" t="s">
        <v>202</v>
      </c>
      <c r="C93" s="43" t="s">
        <v>60</v>
      </c>
      <c r="D93" s="43" t="s">
        <v>203</v>
      </c>
      <c r="E93" s="43" t="s">
        <v>15</v>
      </c>
      <c r="F93" s="38">
        <f t="shared" si="2"/>
        <v>149.41364000000002</v>
      </c>
      <c r="G93" s="38">
        <v>149413.64</v>
      </c>
    </row>
    <row r="94" spans="1:7" ht="25.5">
      <c r="A94" s="10">
        <f t="shared" si="3"/>
        <v>84</v>
      </c>
      <c r="B94" s="39" t="s">
        <v>117</v>
      </c>
      <c r="C94" s="43" t="s">
        <v>60</v>
      </c>
      <c r="D94" s="43" t="s">
        <v>203</v>
      </c>
      <c r="E94" s="43" t="s">
        <v>118</v>
      </c>
      <c r="F94" s="38">
        <f t="shared" si="2"/>
        <v>149.41364000000002</v>
      </c>
      <c r="G94" s="38">
        <v>149413.64</v>
      </c>
    </row>
    <row r="95" spans="1:7" ht="12.75">
      <c r="A95" s="10">
        <f t="shared" si="3"/>
        <v>85</v>
      </c>
      <c r="B95" s="39" t="s">
        <v>393</v>
      </c>
      <c r="C95" s="43" t="s">
        <v>60</v>
      </c>
      <c r="D95" s="43" t="s">
        <v>394</v>
      </c>
      <c r="E95" s="43" t="s">
        <v>15</v>
      </c>
      <c r="F95" s="38">
        <f t="shared" si="2"/>
        <v>34.94</v>
      </c>
      <c r="G95" s="38">
        <v>34940</v>
      </c>
    </row>
    <row r="96" spans="1:7" ht="25.5">
      <c r="A96" s="10">
        <f t="shared" si="3"/>
        <v>86</v>
      </c>
      <c r="B96" s="39" t="s">
        <v>117</v>
      </c>
      <c r="C96" s="43" t="s">
        <v>60</v>
      </c>
      <c r="D96" s="43" t="s">
        <v>394</v>
      </c>
      <c r="E96" s="43" t="s">
        <v>118</v>
      </c>
      <c r="F96" s="38">
        <f t="shared" si="2"/>
        <v>34.94</v>
      </c>
      <c r="G96" s="38">
        <v>34940</v>
      </c>
    </row>
    <row r="97" spans="1:7" ht="12.75">
      <c r="A97" s="10">
        <f t="shared" si="3"/>
        <v>87</v>
      </c>
      <c r="B97" s="39" t="s">
        <v>204</v>
      </c>
      <c r="C97" s="43" t="s">
        <v>60</v>
      </c>
      <c r="D97" s="43" t="s">
        <v>205</v>
      </c>
      <c r="E97" s="43" t="s">
        <v>15</v>
      </c>
      <c r="F97" s="38">
        <f t="shared" si="2"/>
        <v>619.9674</v>
      </c>
      <c r="G97" s="38">
        <v>619967.4</v>
      </c>
    </row>
    <row r="98" spans="1:7" ht="25.5">
      <c r="A98" s="10">
        <f t="shared" si="3"/>
        <v>88</v>
      </c>
      <c r="B98" s="39" t="s">
        <v>117</v>
      </c>
      <c r="C98" s="43" t="s">
        <v>60</v>
      </c>
      <c r="D98" s="43" t="s">
        <v>205</v>
      </c>
      <c r="E98" s="43" t="s">
        <v>118</v>
      </c>
      <c r="F98" s="38">
        <f t="shared" si="2"/>
        <v>619.9674</v>
      </c>
      <c r="G98" s="38">
        <v>619967.4</v>
      </c>
    </row>
    <row r="99" spans="1:7" ht="38.25">
      <c r="A99" s="10">
        <f t="shared" si="3"/>
        <v>89</v>
      </c>
      <c r="B99" s="39" t="s">
        <v>206</v>
      </c>
      <c r="C99" s="43" t="s">
        <v>60</v>
      </c>
      <c r="D99" s="43" t="s">
        <v>207</v>
      </c>
      <c r="E99" s="43" t="s">
        <v>15</v>
      </c>
      <c r="F99" s="38">
        <f t="shared" si="2"/>
        <v>99.902</v>
      </c>
      <c r="G99" s="38">
        <v>99902</v>
      </c>
    </row>
    <row r="100" spans="1:7" ht="25.5">
      <c r="A100" s="10">
        <f t="shared" si="3"/>
        <v>90</v>
      </c>
      <c r="B100" s="39" t="s">
        <v>208</v>
      </c>
      <c r="C100" s="43" t="s">
        <v>60</v>
      </c>
      <c r="D100" s="43" t="s">
        <v>209</v>
      </c>
      <c r="E100" s="43" t="s">
        <v>15</v>
      </c>
      <c r="F100" s="38">
        <f t="shared" si="2"/>
        <v>99.902</v>
      </c>
      <c r="G100" s="38">
        <v>99902</v>
      </c>
    </row>
    <row r="101" spans="1:7" ht="25.5">
      <c r="A101" s="10">
        <f t="shared" si="3"/>
        <v>91</v>
      </c>
      <c r="B101" s="39" t="s">
        <v>117</v>
      </c>
      <c r="C101" s="43" t="s">
        <v>60</v>
      </c>
      <c r="D101" s="43" t="s">
        <v>209</v>
      </c>
      <c r="E101" s="43" t="s">
        <v>118</v>
      </c>
      <c r="F101" s="38">
        <f t="shared" si="2"/>
        <v>99.902</v>
      </c>
      <c r="G101" s="38">
        <v>99902</v>
      </c>
    </row>
    <row r="102" spans="1:7" ht="12.75">
      <c r="A102" s="10">
        <f t="shared" si="3"/>
        <v>92</v>
      </c>
      <c r="B102" s="39" t="s">
        <v>95</v>
      </c>
      <c r="C102" s="43" t="s">
        <v>6</v>
      </c>
      <c r="D102" s="43" t="s">
        <v>48</v>
      </c>
      <c r="E102" s="43" t="s">
        <v>15</v>
      </c>
      <c r="F102" s="38">
        <f t="shared" si="2"/>
        <v>1404.84445</v>
      </c>
      <c r="G102" s="38">
        <v>1404844.45</v>
      </c>
    </row>
    <row r="103" spans="1:7" ht="38.25">
      <c r="A103" s="10">
        <f t="shared" si="3"/>
        <v>93</v>
      </c>
      <c r="B103" s="39" t="s">
        <v>150</v>
      </c>
      <c r="C103" s="43" t="s">
        <v>6</v>
      </c>
      <c r="D103" s="43" t="s">
        <v>151</v>
      </c>
      <c r="E103" s="43" t="s">
        <v>15</v>
      </c>
      <c r="F103" s="38">
        <f t="shared" si="2"/>
        <v>1404.84445</v>
      </c>
      <c r="G103" s="38">
        <v>1404844.45</v>
      </c>
    </row>
    <row r="104" spans="1:7" ht="38.25">
      <c r="A104" s="10">
        <f t="shared" si="3"/>
        <v>94</v>
      </c>
      <c r="B104" s="39" t="s">
        <v>210</v>
      </c>
      <c r="C104" s="43" t="s">
        <v>6</v>
      </c>
      <c r="D104" s="43" t="s">
        <v>211</v>
      </c>
      <c r="E104" s="43" t="s">
        <v>15</v>
      </c>
      <c r="F104" s="38">
        <f t="shared" si="2"/>
        <v>1404.84445</v>
      </c>
      <c r="G104" s="38">
        <v>1404844.45</v>
      </c>
    </row>
    <row r="105" spans="1:7" ht="12.75">
      <c r="A105" s="10">
        <f t="shared" si="3"/>
        <v>95</v>
      </c>
      <c r="B105" s="39" t="s">
        <v>212</v>
      </c>
      <c r="C105" s="43" t="s">
        <v>6</v>
      </c>
      <c r="D105" s="43" t="s">
        <v>213</v>
      </c>
      <c r="E105" s="43" t="s">
        <v>15</v>
      </c>
      <c r="F105" s="38">
        <f t="shared" si="2"/>
        <v>516.8067199999999</v>
      </c>
      <c r="G105" s="38">
        <v>516806.72</v>
      </c>
    </row>
    <row r="106" spans="1:7" ht="25.5">
      <c r="A106" s="10">
        <f t="shared" si="3"/>
        <v>96</v>
      </c>
      <c r="B106" s="39" t="s">
        <v>117</v>
      </c>
      <c r="C106" s="43" t="s">
        <v>6</v>
      </c>
      <c r="D106" s="43" t="s">
        <v>213</v>
      </c>
      <c r="E106" s="43" t="s">
        <v>118</v>
      </c>
      <c r="F106" s="38">
        <f t="shared" si="2"/>
        <v>516.8067199999999</v>
      </c>
      <c r="G106" s="38">
        <v>516806.72</v>
      </c>
    </row>
    <row r="107" spans="1:7" ht="25.5">
      <c r="A107" s="10">
        <f t="shared" si="3"/>
        <v>97</v>
      </c>
      <c r="B107" s="39" t="s">
        <v>214</v>
      </c>
      <c r="C107" s="43" t="s">
        <v>6</v>
      </c>
      <c r="D107" s="43" t="s">
        <v>215</v>
      </c>
      <c r="E107" s="43" t="s">
        <v>15</v>
      </c>
      <c r="F107" s="38">
        <f t="shared" si="2"/>
        <v>888.03773</v>
      </c>
      <c r="G107" s="38">
        <v>888037.73</v>
      </c>
    </row>
    <row r="108" spans="1:7" ht="25.5">
      <c r="A108" s="10">
        <f t="shared" si="3"/>
        <v>98</v>
      </c>
      <c r="B108" s="39" t="s">
        <v>117</v>
      </c>
      <c r="C108" s="43" t="s">
        <v>6</v>
      </c>
      <c r="D108" s="43" t="s">
        <v>215</v>
      </c>
      <c r="E108" s="43" t="s">
        <v>118</v>
      </c>
      <c r="F108" s="38">
        <f t="shared" si="2"/>
        <v>888.03773</v>
      </c>
      <c r="G108" s="38">
        <v>888037.73</v>
      </c>
    </row>
    <row r="109" spans="1:7" ht="12.75">
      <c r="A109" s="10">
        <f t="shared" si="3"/>
        <v>99</v>
      </c>
      <c r="B109" s="39" t="s">
        <v>96</v>
      </c>
      <c r="C109" s="43" t="s">
        <v>61</v>
      </c>
      <c r="D109" s="43" t="s">
        <v>48</v>
      </c>
      <c r="E109" s="43" t="s">
        <v>15</v>
      </c>
      <c r="F109" s="38">
        <f t="shared" si="2"/>
        <v>13</v>
      </c>
      <c r="G109" s="38">
        <v>13000</v>
      </c>
    </row>
    <row r="110" spans="1:7" ht="12.75">
      <c r="A110" s="10">
        <f t="shared" si="3"/>
        <v>100</v>
      </c>
      <c r="B110" s="39" t="s">
        <v>97</v>
      </c>
      <c r="C110" s="43" t="s">
        <v>62</v>
      </c>
      <c r="D110" s="43" t="s">
        <v>48</v>
      </c>
      <c r="E110" s="43" t="s">
        <v>15</v>
      </c>
      <c r="F110" s="38">
        <f t="shared" si="2"/>
        <v>13</v>
      </c>
      <c r="G110" s="38">
        <v>13000</v>
      </c>
    </row>
    <row r="111" spans="1:7" ht="38.25">
      <c r="A111" s="10">
        <f t="shared" si="3"/>
        <v>101</v>
      </c>
      <c r="B111" s="39" t="s">
        <v>150</v>
      </c>
      <c r="C111" s="43" t="s">
        <v>62</v>
      </c>
      <c r="D111" s="43" t="s">
        <v>151</v>
      </c>
      <c r="E111" s="43" t="s">
        <v>15</v>
      </c>
      <c r="F111" s="38">
        <f t="shared" si="2"/>
        <v>13</v>
      </c>
      <c r="G111" s="38">
        <v>13000</v>
      </c>
    </row>
    <row r="112" spans="1:7" ht="25.5">
      <c r="A112" s="10">
        <f t="shared" si="3"/>
        <v>102</v>
      </c>
      <c r="B112" s="39" t="s">
        <v>216</v>
      </c>
      <c r="C112" s="43" t="s">
        <v>62</v>
      </c>
      <c r="D112" s="43" t="s">
        <v>217</v>
      </c>
      <c r="E112" s="43" t="s">
        <v>15</v>
      </c>
      <c r="F112" s="38">
        <f t="shared" si="2"/>
        <v>13</v>
      </c>
      <c r="G112" s="38">
        <v>13000</v>
      </c>
    </row>
    <row r="113" spans="1:7" ht="25.5">
      <c r="A113" s="10">
        <f t="shared" si="3"/>
        <v>103</v>
      </c>
      <c r="B113" s="39" t="s">
        <v>218</v>
      </c>
      <c r="C113" s="43" t="s">
        <v>62</v>
      </c>
      <c r="D113" s="43" t="s">
        <v>219</v>
      </c>
      <c r="E113" s="43" t="s">
        <v>15</v>
      </c>
      <c r="F113" s="38">
        <f t="shared" si="2"/>
        <v>13</v>
      </c>
      <c r="G113" s="38">
        <v>13000</v>
      </c>
    </row>
    <row r="114" spans="1:7" ht="25.5">
      <c r="A114" s="10">
        <f t="shared" si="3"/>
        <v>104</v>
      </c>
      <c r="B114" s="39" t="s">
        <v>117</v>
      </c>
      <c r="C114" s="43" t="s">
        <v>62</v>
      </c>
      <c r="D114" s="43" t="s">
        <v>219</v>
      </c>
      <c r="E114" s="43" t="s">
        <v>118</v>
      </c>
      <c r="F114" s="38">
        <f t="shared" si="2"/>
        <v>13</v>
      </c>
      <c r="G114" s="38">
        <v>13000</v>
      </c>
    </row>
    <row r="115" spans="1:7" ht="12.75">
      <c r="A115" s="10">
        <f t="shared" si="3"/>
        <v>105</v>
      </c>
      <c r="B115" s="39" t="s">
        <v>98</v>
      </c>
      <c r="C115" s="43" t="s">
        <v>63</v>
      </c>
      <c r="D115" s="43" t="s">
        <v>48</v>
      </c>
      <c r="E115" s="43" t="s">
        <v>15</v>
      </c>
      <c r="F115" s="38">
        <f t="shared" si="2"/>
        <v>6747.478</v>
      </c>
      <c r="G115" s="38">
        <v>6747478</v>
      </c>
    </row>
    <row r="116" spans="1:7" ht="12.75">
      <c r="A116" s="10">
        <f t="shared" si="3"/>
        <v>106</v>
      </c>
      <c r="B116" s="39" t="s">
        <v>99</v>
      </c>
      <c r="C116" s="43" t="s">
        <v>64</v>
      </c>
      <c r="D116" s="43" t="s">
        <v>48</v>
      </c>
      <c r="E116" s="43" t="s">
        <v>15</v>
      </c>
      <c r="F116" s="38">
        <f t="shared" si="2"/>
        <v>6747.478</v>
      </c>
      <c r="G116" s="38">
        <v>6747478</v>
      </c>
    </row>
    <row r="117" spans="1:7" ht="38.25">
      <c r="A117" s="10">
        <f t="shared" si="3"/>
        <v>107</v>
      </c>
      <c r="B117" s="39" t="s">
        <v>150</v>
      </c>
      <c r="C117" s="43" t="s">
        <v>64</v>
      </c>
      <c r="D117" s="43" t="s">
        <v>151</v>
      </c>
      <c r="E117" s="43" t="s">
        <v>15</v>
      </c>
      <c r="F117" s="38">
        <f t="shared" si="2"/>
        <v>6747.478</v>
      </c>
      <c r="G117" s="38">
        <v>6747478</v>
      </c>
    </row>
    <row r="118" spans="1:7" ht="38.25">
      <c r="A118" s="10">
        <f t="shared" si="3"/>
        <v>108</v>
      </c>
      <c r="B118" s="39" t="s">
        <v>220</v>
      </c>
      <c r="C118" s="43" t="s">
        <v>64</v>
      </c>
      <c r="D118" s="43" t="s">
        <v>221</v>
      </c>
      <c r="E118" s="43" t="s">
        <v>15</v>
      </c>
      <c r="F118" s="38">
        <f t="shared" si="2"/>
        <v>6747.478</v>
      </c>
      <c r="G118" s="38">
        <v>6747478</v>
      </c>
    </row>
    <row r="119" spans="1:7" ht="51">
      <c r="A119" s="10">
        <f t="shared" si="3"/>
        <v>109</v>
      </c>
      <c r="B119" s="39" t="s">
        <v>123</v>
      </c>
      <c r="C119" s="43" t="s">
        <v>64</v>
      </c>
      <c r="D119" s="43" t="s">
        <v>222</v>
      </c>
      <c r="E119" s="43" t="s">
        <v>15</v>
      </c>
      <c r="F119" s="38">
        <f t="shared" si="2"/>
        <v>417.83</v>
      </c>
      <c r="G119" s="38">
        <v>417830</v>
      </c>
    </row>
    <row r="120" spans="1:7" ht="25.5">
      <c r="A120" s="10">
        <f t="shared" si="3"/>
        <v>110</v>
      </c>
      <c r="B120" s="39" t="s">
        <v>117</v>
      </c>
      <c r="C120" s="43" t="s">
        <v>64</v>
      </c>
      <c r="D120" s="43" t="s">
        <v>222</v>
      </c>
      <c r="E120" s="43" t="s">
        <v>118</v>
      </c>
      <c r="F120" s="38">
        <f t="shared" si="2"/>
        <v>417.83</v>
      </c>
      <c r="G120" s="38">
        <v>417830</v>
      </c>
    </row>
    <row r="121" spans="1:7" ht="25.5">
      <c r="A121" s="10">
        <f t="shared" si="3"/>
        <v>111</v>
      </c>
      <c r="B121" s="39" t="s">
        <v>388</v>
      </c>
      <c r="C121" s="43" t="s">
        <v>64</v>
      </c>
      <c r="D121" s="43" t="s">
        <v>386</v>
      </c>
      <c r="E121" s="43" t="s">
        <v>15</v>
      </c>
      <c r="F121" s="38">
        <f t="shared" si="2"/>
        <v>44.948</v>
      </c>
      <c r="G121" s="38">
        <v>44948</v>
      </c>
    </row>
    <row r="122" spans="1:7" ht="25.5">
      <c r="A122" s="10">
        <f t="shared" si="3"/>
        <v>112</v>
      </c>
      <c r="B122" s="39" t="s">
        <v>117</v>
      </c>
      <c r="C122" s="43" t="s">
        <v>64</v>
      </c>
      <c r="D122" s="43" t="s">
        <v>386</v>
      </c>
      <c r="E122" s="43" t="s">
        <v>118</v>
      </c>
      <c r="F122" s="38">
        <f t="shared" si="2"/>
        <v>44.948</v>
      </c>
      <c r="G122" s="38">
        <v>44948</v>
      </c>
    </row>
    <row r="123" spans="1:7" ht="12.75">
      <c r="A123" s="10">
        <f t="shared" si="3"/>
        <v>113</v>
      </c>
      <c r="B123" s="39" t="s">
        <v>223</v>
      </c>
      <c r="C123" s="43" t="s">
        <v>64</v>
      </c>
      <c r="D123" s="43" t="s">
        <v>224</v>
      </c>
      <c r="E123" s="43" t="s">
        <v>15</v>
      </c>
      <c r="F123" s="38">
        <f t="shared" si="2"/>
        <v>6122.264</v>
      </c>
      <c r="G123" s="38">
        <v>6122264</v>
      </c>
    </row>
    <row r="124" spans="1:7" ht="12.75">
      <c r="A124" s="10">
        <f t="shared" si="3"/>
        <v>114</v>
      </c>
      <c r="B124" s="39" t="s">
        <v>119</v>
      </c>
      <c r="C124" s="43" t="s">
        <v>64</v>
      </c>
      <c r="D124" s="43" t="s">
        <v>224</v>
      </c>
      <c r="E124" s="43" t="s">
        <v>120</v>
      </c>
      <c r="F124" s="38">
        <f t="shared" si="2"/>
        <v>5030.11197</v>
      </c>
      <c r="G124" s="38">
        <v>5030111.97</v>
      </c>
    </row>
    <row r="125" spans="1:7" ht="25.5">
      <c r="A125" s="10">
        <f t="shared" si="3"/>
        <v>115</v>
      </c>
      <c r="B125" s="39" t="s">
        <v>117</v>
      </c>
      <c r="C125" s="43" t="s">
        <v>64</v>
      </c>
      <c r="D125" s="43" t="s">
        <v>224</v>
      </c>
      <c r="E125" s="43" t="s">
        <v>118</v>
      </c>
      <c r="F125" s="38">
        <f t="shared" si="2"/>
        <v>1092.15203</v>
      </c>
      <c r="G125" s="38">
        <v>1092152.03</v>
      </c>
    </row>
    <row r="126" spans="1:7" ht="12.75">
      <c r="A126" s="10">
        <f t="shared" si="3"/>
        <v>116</v>
      </c>
      <c r="B126" s="39" t="s">
        <v>225</v>
      </c>
      <c r="C126" s="43" t="s">
        <v>64</v>
      </c>
      <c r="D126" s="43" t="s">
        <v>226</v>
      </c>
      <c r="E126" s="43" t="s">
        <v>15</v>
      </c>
      <c r="F126" s="38">
        <f t="shared" si="2"/>
        <v>46.436</v>
      </c>
      <c r="G126" s="38">
        <v>46436</v>
      </c>
    </row>
    <row r="127" spans="1:7" ht="25.5">
      <c r="A127" s="10">
        <f t="shared" si="3"/>
        <v>117</v>
      </c>
      <c r="B127" s="39" t="s">
        <v>117</v>
      </c>
      <c r="C127" s="43" t="s">
        <v>64</v>
      </c>
      <c r="D127" s="43" t="s">
        <v>226</v>
      </c>
      <c r="E127" s="43" t="s">
        <v>118</v>
      </c>
      <c r="F127" s="38">
        <f t="shared" si="2"/>
        <v>46.436</v>
      </c>
      <c r="G127" s="38">
        <v>46436</v>
      </c>
    </row>
    <row r="128" spans="1:7" ht="12.75">
      <c r="A128" s="10">
        <f t="shared" si="3"/>
        <v>118</v>
      </c>
      <c r="B128" s="39" t="s">
        <v>227</v>
      </c>
      <c r="C128" s="43" t="s">
        <v>64</v>
      </c>
      <c r="D128" s="43" t="s">
        <v>228</v>
      </c>
      <c r="E128" s="43" t="s">
        <v>15</v>
      </c>
      <c r="F128" s="38">
        <f t="shared" si="2"/>
        <v>20</v>
      </c>
      <c r="G128" s="38">
        <v>20000</v>
      </c>
    </row>
    <row r="129" spans="1:7" ht="25.5">
      <c r="A129" s="10">
        <f t="shared" si="3"/>
        <v>119</v>
      </c>
      <c r="B129" s="39" t="s">
        <v>117</v>
      </c>
      <c r="C129" s="43" t="s">
        <v>64</v>
      </c>
      <c r="D129" s="43" t="s">
        <v>228</v>
      </c>
      <c r="E129" s="43" t="s">
        <v>118</v>
      </c>
      <c r="F129" s="38">
        <f t="shared" si="2"/>
        <v>20</v>
      </c>
      <c r="G129" s="38">
        <v>20000</v>
      </c>
    </row>
    <row r="130" spans="1:7" ht="38.25">
      <c r="A130" s="10">
        <f t="shared" si="3"/>
        <v>120</v>
      </c>
      <c r="B130" s="39" t="s">
        <v>229</v>
      </c>
      <c r="C130" s="43" t="s">
        <v>64</v>
      </c>
      <c r="D130" s="43" t="s">
        <v>230</v>
      </c>
      <c r="E130" s="43" t="s">
        <v>15</v>
      </c>
      <c r="F130" s="38">
        <f t="shared" si="2"/>
        <v>50</v>
      </c>
      <c r="G130" s="38">
        <v>50000</v>
      </c>
    </row>
    <row r="131" spans="1:7" ht="25.5">
      <c r="A131" s="10">
        <f t="shared" si="3"/>
        <v>121</v>
      </c>
      <c r="B131" s="39" t="s">
        <v>117</v>
      </c>
      <c r="C131" s="43" t="s">
        <v>64</v>
      </c>
      <c r="D131" s="43" t="s">
        <v>230</v>
      </c>
      <c r="E131" s="43" t="s">
        <v>118</v>
      </c>
      <c r="F131" s="38">
        <f t="shared" si="2"/>
        <v>50</v>
      </c>
      <c r="G131" s="38">
        <v>50000</v>
      </c>
    </row>
    <row r="132" spans="1:7" ht="25.5">
      <c r="A132" s="10">
        <f t="shared" si="3"/>
        <v>122</v>
      </c>
      <c r="B132" s="39" t="s">
        <v>218</v>
      </c>
      <c r="C132" s="43" t="s">
        <v>64</v>
      </c>
      <c r="D132" s="43" t="s">
        <v>231</v>
      </c>
      <c r="E132" s="43" t="s">
        <v>15</v>
      </c>
      <c r="F132" s="38">
        <f t="shared" si="2"/>
        <v>46</v>
      </c>
      <c r="G132" s="38">
        <v>46000</v>
      </c>
    </row>
    <row r="133" spans="1:7" ht="25.5">
      <c r="A133" s="10">
        <f t="shared" si="3"/>
        <v>123</v>
      </c>
      <c r="B133" s="39" t="s">
        <v>117</v>
      </c>
      <c r="C133" s="43" t="s">
        <v>64</v>
      </c>
      <c r="D133" s="43" t="s">
        <v>231</v>
      </c>
      <c r="E133" s="43" t="s">
        <v>118</v>
      </c>
      <c r="F133" s="38">
        <f t="shared" si="2"/>
        <v>46</v>
      </c>
      <c r="G133" s="38">
        <v>46000</v>
      </c>
    </row>
    <row r="134" spans="1:7" ht="12.75">
      <c r="A134" s="10">
        <f t="shared" si="3"/>
        <v>124</v>
      </c>
      <c r="B134" s="39" t="s">
        <v>100</v>
      </c>
      <c r="C134" s="43" t="s">
        <v>65</v>
      </c>
      <c r="D134" s="43" t="s">
        <v>48</v>
      </c>
      <c r="E134" s="43" t="s">
        <v>15</v>
      </c>
      <c r="F134" s="38">
        <f t="shared" si="2"/>
        <v>171.228</v>
      </c>
      <c r="G134" s="38">
        <v>171228</v>
      </c>
    </row>
    <row r="135" spans="1:7" ht="12.75">
      <c r="A135" s="10">
        <f t="shared" si="3"/>
        <v>125</v>
      </c>
      <c r="B135" s="39" t="s">
        <v>101</v>
      </c>
      <c r="C135" s="43" t="s">
        <v>77</v>
      </c>
      <c r="D135" s="43" t="s">
        <v>48</v>
      </c>
      <c r="E135" s="43" t="s">
        <v>15</v>
      </c>
      <c r="F135" s="38">
        <f aca="true" t="shared" si="4" ref="F135:F158">G135/1000</f>
        <v>165.228</v>
      </c>
      <c r="G135" s="38">
        <v>165228</v>
      </c>
    </row>
    <row r="136" spans="1:7" ht="38.25">
      <c r="A136" s="10">
        <f aca="true" t="shared" si="5" ref="A136:A158">1+A135</f>
        <v>126</v>
      </c>
      <c r="B136" s="39" t="s">
        <v>150</v>
      </c>
      <c r="C136" s="43" t="s">
        <v>77</v>
      </c>
      <c r="D136" s="43" t="s">
        <v>151</v>
      </c>
      <c r="E136" s="43" t="s">
        <v>15</v>
      </c>
      <c r="F136" s="38">
        <f t="shared" si="4"/>
        <v>165.228</v>
      </c>
      <c r="G136" s="38">
        <v>165228</v>
      </c>
    </row>
    <row r="137" spans="1:7" ht="51">
      <c r="A137" s="10">
        <f t="shared" si="5"/>
        <v>127</v>
      </c>
      <c r="B137" s="39" t="s">
        <v>232</v>
      </c>
      <c r="C137" s="43" t="s">
        <v>77</v>
      </c>
      <c r="D137" s="43" t="s">
        <v>233</v>
      </c>
      <c r="E137" s="43" t="s">
        <v>15</v>
      </c>
      <c r="F137" s="38">
        <f t="shared" si="4"/>
        <v>165.228</v>
      </c>
      <c r="G137" s="38">
        <v>165228</v>
      </c>
    </row>
    <row r="138" spans="1:7" ht="25.5">
      <c r="A138" s="10">
        <f t="shared" si="5"/>
        <v>128</v>
      </c>
      <c r="B138" s="39" t="s">
        <v>234</v>
      </c>
      <c r="C138" s="43" t="s">
        <v>77</v>
      </c>
      <c r="D138" s="43" t="s">
        <v>235</v>
      </c>
      <c r="E138" s="43" t="s">
        <v>15</v>
      </c>
      <c r="F138" s="38">
        <f t="shared" si="4"/>
        <v>165.228</v>
      </c>
      <c r="G138" s="38">
        <v>165228</v>
      </c>
    </row>
    <row r="139" spans="1:7" ht="12.75">
      <c r="A139" s="10">
        <f t="shared" si="5"/>
        <v>129</v>
      </c>
      <c r="B139" s="39" t="s">
        <v>124</v>
      </c>
      <c r="C139" s="43" t="s">
        <v>77</v>
      </c>
      <c r="D139" s="43" t="s">
        <v>235</v>
      </c>
      <c r="E139" s="43" t="s">
        <v>125</v>
      </c>
      <c r="F139" s="38">
        <f t="shared" si="4"/>
        <v>165.228</v>
      </c>
      <c r="G139" s="38">
        <v>165228</v>
      </c>
    </row>
    <row r="140" spans="1:7" ht="12.75">
      <c r="A140" s="10">
        <f t="shared" si="5"/>
        <v>130</v>
      </c>
      <c r="B140" s="39" t="s">
        <v>102</v>
      </c>
      <c r="C140" s="43" t="s">
        <v>66</v>
      </c>
      <c r="D140" s="43" t="s">
        <v>48</v>
      </c>
      <c r="E140" s="43" t="s">
        <v>15</v>
      </c>
      <c r="F140" s="38">
        <f t="shared" si="4"/>
        <v>6</v>
      </c>
      <c r="G140" s="38">
        <v>6000</v>
      </c>
    </row>
    <row r="141" spans="1:7" ht="38.25">
      <c r="A141" s="10">
        <f t="shared" si="5"/>
        <v>131</v>
      </c>
      <c r="B141" s="39" t="s">
        <v>150</v>
      </c>
      <c r="C141" s="43" t="s">
        <v>66</v>
      </c>
      <c r="D141" s="43" t="s">
        <v>151</v>
      </c>
      <c r="E141" s="43" t="s">
        <v>15</v>
      </c>
      <c r="F141" s="38">
        <f t="shared" si="4"/>
        <v>6</v>
      </c>
      <c r="G141" s="38">
        <v>6000</v>
      </c>
    </row>
    <row r="142" spans="1:7" ht="51">
      <c r="A142" s="10">
        <f t="shared" si="5"/>
        <v>132</v>
      </c>
      <c r="B142" s="39" t="s">
        <v>232</v>
      </c>
      <c r="C142" s="43" t="s">
        <v>66</v>
      </c>
      <c r="D142" s="43" t="s">
        <v>233</v>
      </c>
      <c r="E142" s="43" t="s">
        <v>15</v>
      </c>
      <c r="F142" s="38">
        <f t="shared" si="4"/>
        <v>6</v>
      </c>
      <c r="G142" s="38">
        <v>6000</v>
      </c>
    </row>
    <row r="143" spans="1:7" ht="38.25">
      <c r="A143" s="10">
        <f t="shared" si="5"/>
        <v>133</v>
      </c>
      <c r="B143" s="39" t="s">
        <v>236</v>
      </c>
      <c r="C143" s="43" t="s">
        <v>66</v>
      </c>
      <c r="D143" s="43" t="s">
        <v>237</v>
      </c>
      <c r="E143" s="43" t="s">
        <v>15</v>
      </c>
      <c r="F143" s="38">
        <f t="shared" si="4"/>
        <v>6</v>
      </c>
      <c r="G143" s="38">
        <v>6000</v>
      </c>
    </row>
    <row r="144" spans="1:7" ht="12.75">
      <c r="A144" s="10">
        <f t="shared" si="5"/>
        <v>134</v>
      </c>
      <c r="B144" s="39" t="s">
        <v>126</v>
      </c>
      <c r="C144" s="43" t="s">
        <v>66</v>
      </c>
      <c r="D144" s="43" t="s">
        <v>237</v>
      </c>
      <c r="E144" s="43" t="s">
        <v>127</v>
      </c>
      <c r="F144" s="38">
        <f t="shared" si="4"/>
        <v>6</v>
      </c>
      <c r="G144" s="38">
        <v>6000</v>
      </c>
    </row>
    <row r="145" spans="1:7" ht="12.75">
      <c r="A145" s="10">
        <f t="shared" si="5"/>
        <v>135</v>
      </c>
      <c r="B145" s="39" t="s">
        <v>103</v>
      </c>
      <c r="C145" s="43" t="s">
        <v>67</v>
      </c>
      <c r="D145" s="43" t="s">
        <v>48</v>
      </c>
      <c r="E145" s="43" t="s">
        <v>15</v>
      </c>
      <c r="F145" s="38">
        <f t="shared" si="4"/>
        <v>102.6</v>
      </c>
      <c r="G145" s="38">
        <v>102600</v>
      </c>
    </row>
    <row r="146" spans="1:7" ht="12.75">
      <c r="A146" s="10">
        <f t="shared" si="5"/>
        <v>136</v>
      </c>
      <c r="B146" s="39" t="s">
        <v>104</v>
      </c>
      <c r="C146" s="43" t="s">
        <v>26</v>
      </c>
      <c r="D146" s="43" t="s">
        <v>48</v>
      </c>
      <c r="E146" s="43" t="s">
        <v>15</v>
      </c>
      <c r="F146" s="38">
        <f t="shared" si="4"/>
        <v>102.6</v>
      </c>
      <c r="G146" s="38">
        <v>102600</v>
      </c>
    </row>
    <row r="147" spans="1:7" ht="38.25">
      <c r="A147" s="10">
        <f t="shared" si="5"/>
        <v>137</v>
      </c>
      <c r="B147" s="39" t="s">
        <v>150</v>
      </c>
      <c r="C147" s="43" t="s">
        <v>26</v>
      </c>
      <c r="D147" s="43" t="s">
        <v>151</v>
      </c>
      <c r="E147" s="43" t="s">
        <v>15</v>
      </c>
      <c r="F147" s="38">
        <f t="shared" si="4"/>
        <v>102.6</v>
      </c>
      <c r="G147" s="38">
        <v>102600</v>
      </c>
    </row>
    <row r="148" spans="1:7" ht="38.25">
      <c r="A148" s="10">
        <f t="shared" si="5"/>
        <v>138</v>
      </c>
      <c r="B148" s="39" t="s">
        <v>238</v>
      </c>
      <c r="C148" s="43" t="s">
        <v>26</v>
      </c>
      <c r="D148" s="43" t="s">
        <v>239</v>
      </c>
      <c r="E148" s="43" t="s">
        <v>15</v>
      </c>
      <c r="F148" s="38">
        <f t="shared" si="4"/>
        <v>102.6</v>
      </c>
      <c r="G148" s="38">
        <v>102600</v>
      </c>
    </row>
    <row r="149" spans="1:7" ht="25.5">
      <c r="A149" s="10">
        <f t="shared" si="5"/>
        <v>139</v>
      </c>
      <c r="B149" s="39" t="s">
        <v>240</v>
      </c>
      <c r="C149" s="43" t="s">
        <v>26</v>
      </c>
      <c r="D149" s="43" t="s">
        <v>241</v>
      </c>
      <c r="E149" s="43" t="s">
        <v>15</v>
      </c>
      <c r="F149" s="38">
        <f t="shared" si="4"/>
        <v>82.6</v>
      </c>
      <c r="G149" s="38">
        <v>82600</v>
      </c>
    </row>
    <row r="150" spans="1:7" ht="25.5">
      <c r="A150" s="10">
        <f t="shared" si="5"/>
        <v>140</v>
      </c>
      <c r="B150" s="39" t="s">
        <v>117</v>
      </c>
      <c r="C150" s="43" t="s">
        <v>26</v>
      </c>
      <c r="D150" s="43" t="s">
        <v>241</v>
      </c>
      <c r="E150" s="43" t="s">
        <v>118</v>
      </c>
      <c r="F150" s="38">
        <f t="shared" si="4"/>
        <v>82.6</v>
      </c>
      <c r="G150" s="38">
        <v>82600</v>
      </c>
    </row>
    <row r="151" spans="1:7" ht="12.75">
      <c r="A151" s="10">
        <f t="shared" si="5"/>
        <v>141</v>
      </c>
      <c r="B151" s="39" t="s">
        <v>242</v>
      </c>
      <c r="C151" s="43" t="s">
        <v>26</v>
      </c>
      <c r="D151" s="43" t="s">
        <v>243</v>
      </c>
      <c r="E151" s="43" t="s">
        <v>15</v>
      </c>
      <c r="F151" s="38">
        <f t="shared" si="4"/>
        <v>20</v>
      </c>
      <c r="G151" s="38">
        <v>20000</v>
      </c>
    </row>
    <row r="152" spans="1:7" ht="25.5">
      <c r="A152" s="10">
        <f t="shared" si="5"/>
        <v>142</v>
      </c>
      <c r="B152" s="39" t="s">
        <v>117</v>
      </c>
      <c r="C152" s="43" t="s">
        <v>26</v>
      </c>
      <c r="D152" s="43" t="s">
        <v>243</v>
      </c>
      <c r="E152" s="43" t="s">
        <v>118</v>
      </c>
      <c r="F152" s="38">
        <f t="shared" si="4"/>
        <v>20</v>
      </c>
      <c r="G152" s="38">
        <v>20000</v>
      </c>
    </row>
    <row r="153" spans="1:7" ht="12.75">
      <c r="A153" s="10">
        <f t="shared" si="5"/>
        <v>143</v>
      </c>
      <c r="B153" s="39" t="s">
        <v>105</v>
      </c>
      <c r="C153" s="43" t="s">
        <v>7</v>
      </c>
      <c r="D153" s="43" t="s">
        <v>48</v>
      </c>
      <c r="E153" s="43" t="s">
        <v>15</v>
      </c>
      <c r="F153" s="38">
        <f t="shared" si="4"/>
        <v>223.12895</v>
      </c>
      <c r="G153" s="38">
        <v>223128.95</v>
      </c>
    </row>
    <row r="154" spans="1:7" ht="12.75">
      <c r="A154" s="10">
        <f t="shared" si="5"/>
        <v>144</v>
      </c>
      <c r="B154" s="39" t="s">
        <v>106</v>
      </c>
      <c r="C154" s="43" t="s">
        <v>8</v>
      </c>
      <c r="D154" s="43" t="s">
        <v>48</v>
      </c>
      <c r="E154" s="43" t="s">
        <v>15</v>
      </c>
      <c r="F154" s="38">
        <f t="shared" si="4"/>
        <v>223.12895</v>
      </c>
      <c r="G154" s="38">
        <v>223128.95</v>
      </c>
    </row>
    <row r="155" spans="1:7" ht="38.25">
      <c r="A155" s="10">
        <f t="shared" si="5"/>
        <v>145</v>
      </c>
      <c r="B155" s="39" t="s">
        <v>150</v>
      </c>
      <c r="C155" s="43" t="s">
        <v>8</v>
      </c>
      <c r="D155" s="43" t="s">
        <v>151</v>
      </c>
      <c r="E155" s="43" t="s">
        <v>15</v>
      </c>
      <c r="F155" s="38">
        <f t="shared" si="4"/>
        <v>223.12895</v>
      </c>
      <c r="G155" s="38">
        <v>223128.95</v>
      </c>
    </row>
    <row r="156" spans="1:7" ht="51">
      <c r="A156" s="10">
        <f t="shared" si="5"/>
        <v>146</v>
      </c>
      <c r="B156" s="39" t="s">
        <v>152</v>
      </c>
      <c r="C156" s="43" t="s">
        <v>8</v>
      </c>
      <c r="D156" s="43" t="s">
        <v>153</v>
      </c>
      <c r="E156" s="43" t="s">
        <v>15</v>
      </c>
      <c r="F156" s="38">
        <f t="shared" si="4"/>
        <v>223.12895</v>
      </c>
      <c r="G156" s="38">
        <v>223128.95</v>
      </c>
    </row>
    <row r="157" spans="1:7" ht="12.75">
      <c r="A157" s="10">
        <f t="shared" si="5"/>
        <v>147</v>
      </c>
      <c r="B157" s="39" t="s">
        <v>244</v>
      </c>
      <c r="C157" s="43" t="s">
        <v>8</v>
      </c>
      <c r="D157" s="43" t="s">
        <v>245</v>
      </c>
      <c r="E157" s="43" t="s">
        <v>15</v>
      </c>
      <c r="F157" s="38">
        <f t="shared" si="4"/>
        <v>223.12895</v>
      </c>
      <c r="G157" s="38">
        <v>223128.95</v>
      </c>
    </row>
    <row r="158" spans="1:7" ht="25.5">
      <c r="A158" s="10">
        <f t="shared" si="5"/>
        <v>148</v>
      </c>
      <c r="B158" s="39" t="s">
        <v>117</v>
      </c>
      <c r="C158" s="43" t="s">
        <v>8</v>
      </c>
      <c r="D158" s="43" t="s">
        <v>245</v>
      </c>
      <c r="E158" s="43" t="s">
        <v>118</v>
      </c>
      <c r="F158" s="38">
        <f t="shared" si="4"/>
        <v>223.12895</v>
      </c>
      <c r="G158" s="38">
        <v>223128.95</v>
      </c>
    </row>
    <row r="159" spans="2:7" ht="12.75">
      <c r="B159" s="57" t="s">
        <v>68</v>
      </c>
      <c r="C159" s="57"/>
      <c r="D159" s="57"/>
      <c r="E159" s="57"/>
      <c r="F159" s="44">
        <f>G159/1000</f>
        <v>23242.89631</v>
      </c>
      <c r="G159" s="44">
        <v>23242896.31</v>
      </c>
    </row>
  </sheetData>
  <sheetProtection/>
  <autoFilter ref="A10:F10"/>
  <mergeCells count="2">
    <mergeCell ref="A7:F7"/>
    <mergeCell ref="B159:E159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161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75390625" style="7" customWidth="1"/>
    <col min="2" max="2" width="55.75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8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128</v>
      </c>
    </row>
    <row r="2" spans="3:7" ht="12">
      <c r="C2" s="6"/>
      <c r="D2" s="6"/>
      <c r="G2" s="1" t="s">
        <v>40</v>
      </c>
    </row>
    <row r="3" spans="3:7" ht="12">
      <c r="C3" s="6"/>
      <c r="D3" s="6"/>
      <c r="G3" s="1" t="s">
        <v>146</v>
      </c>
    </row>
    <row r="4" spans="3:7" ht="12">
      <c r="C4" s="6"/>
      <c r="D4" s="6"/>
      <c r="G4" s="1" t="s">
        <v>14</v>
      </c>
    </row>
    <row r="5" spans="3:7" ht="12">
      <c r="C5" s="6"/>
      <c r="D5" s="6"/>
      <c r="G5" s="1" t="s">
        <v>146</v>
      </c>
    </row>
    <row r="6" spans="3:7" ht="12">
      <c r="C6" s="6"/>
      <c r="D6" s="6"/>
      <c r="G6" s="1" t="s">
        <v>107</v>
      </c>
    </row>
    <row r="7" spans="3:4" ht="12">
      <c r="C7" s="6"/>
      <c r="D7" s="6"/>
    </row>
    <row r="8" spans="1:7" ht="12" customHeight="1">
      <c r="A8" s="58" t="s">
        <v>129</v>
      </c>
      <c r="B8" s="58"/>
      <c r="C8" s="58"/>
      <c r="D8" s="58"/>
      <c r="E8" s="58"/>
      <c r="F8" s="58"/>
      <c r="G8" s="58"/>
    </row>
    <row r="9" spans="2:7" ht="12">
      <c r="B9" s="9"/>
      <c r="C9" s="9"/>
      <c r="D9" s="9"/>
      <c r="E9" s="9"/>
      <c r="F9" s="9"/>
      <c r="G9" s="9"/>
    </row>
    <row r="10" spans="1:7" ht="78.75">
      <c r="A10" s="11" t="s">
        <v>18</v>
      </c>
      <c r="B10" s="14" t="s">
        <v>130</v>
      </c>
      <c r="C10" s="3" t="s">
        <v>41</v>
      </c>
      <c r="D10" s="3" t="s">
        <v>42</v>
      </c>
      <c r="E10" s="3" t="s">
        <v>39</v>
      </c>
      <c r="F10" s="3" t="s">
        <v>43</v>
      </c>
      <c r="G10" s="3" t="s">
        <v>44</v>
      </c>
    </row>
    <row r="11" spans="1:7" ht="12">
      <c r="A11" s="1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8" ht="12.75">
      <c r="A12" s="10">
        <v>1</v>
      </c>
      <c r="B12" s="41" t="s">
        <v>9</v>
      </c>
      <c r="C12" s="45" t="s">
        <v>10</v>
      </c>
      <c r="D12" s="45" t="s">
        <v>16</v>
      </c>
      <c r="E12" s="45" t="s">
        <v>48</v>
      </c>
      <c r="F12" s="45" t="s">
        <v>15</v>
      </c>
      <c r="G12" s="42">
        <f>H12/1000</f>
        <v>23242.89631</v>
      </c>
      <c r="H12" s="42">
        <v>23242896.31</v>
      </c>
    </row>
    <row r="13" spans="1:8" ht="12.75">
      <c r="A13" s="10">
        <f>1+A12</f>
        <v>2</v>
      </c>
      <c r="B13" s="41" t="s">
        <v>70</v>
      </c>
      <c r="C13" s="45" t="s">
        <v>10</v>
      </c>
      <c r="D13" s="45" t="s">
        <v>50</v>
      </c>
      <c r="E13" s="45" t="s">
        <v>48</v>
      </c>
      <c r="F13" s="45" t="s">
        <v>15</v>
      </c>
      <c r="G13" s="42">
        <f aca="true" t="shared" si="0" ref="G13:G71">H13/1000</f>
        <v>6600.24028</v>
      </c>
      <c r="H13" s="48">
        <v>6600240.28</v>
      </c>
    </row>
    <row r="14" spans="1:8" ht="26.25" customHeight="1">
      <c r="A14" s="10">
        <f aca="true" t="shared" si="1" ref="A14:A72">1+A13</f>
        <v>3</v>
      </c>
      <c r="B14" s="41" t="s">
        <v>19</v>
      </c>
      <c r="C14" s="45" t="s">
        <v>10</v>
      </c>
      <c r="D14" s="45" t="s">
        <v>51</v>
      </c>
      <c r="E14" s="45" t="s">
        <v>48</v>
      </c>
      <c r="F14" s="45" t="s">
        <v>15</v>
      </c>
      <c r="G14" s="42">
        <f t="shared" si="0"/>
        <v>828.9028000000001</v>
      </c>
      <c r="H14" s="48">
        <v>828902.8</v>
      </c>
    </row>
    <row r="15" spans="1:8" ht="12.75">
      <c r="A15" s="10">
        <f t="shared" si="1"/>
        <v>4</v>
      </c>
      <c r="B15" s="41" t="s">
        <v>131</v>
      </c>
      <c r="C15" s="45" t="s">
        <v>10</v>
      </c>
      <c r="D15" s="45" t="s">
        <v>51</v>
      </c>
      <c r="E15" s="45" t="s">
        <v>110</v>
      </c>
      <c r="F15" s="45" t="s">
        <v>15</v>
      </c>
      <c r="G15" s="42">
        <f t="shared" si="0"/>
        <v>828.9028000000001</v>
      </c>
      <c r="H15" s="48">
        <v>828902.8</v>
      </c>
    </row>
    <row r="16" spans="1:8" ht="12.75">
      <c r="A16" s="10">
        <f t="shared" si="1"/>
        <v>5</v>
      </c>
      <c r="B16" s="41" t="s">
        <v>132</v>
      </c>
      <c r="C16" s="45" t="s">
        <v>10</v>
      </c>
      <c r="D16" s="45" t="s">
        <v>51</v>
      </c>
      <c r="E16" s="45" t="s">
        <v>111</v>
      </c>
      <c r="F16" s="45" t="s">
        <v>15</v>
      </c>
      <c r="G16" s="42">
        <f t="shared" si="0"/>
        <v>828.9028000000001</v>
      </c>
      <c r="H16" s="48">
        <v>828902.8</v>
      </c>
    </row>
    <row r="17" spans="1:8" ht="25.5">
      <c r="A17" s="10">
        <f t="shared" si="1"/>
        <v>6</v>
      </c>
      <c r="B17" s="41" t="s">
        <v>133</v>
      </c>
      <c r="C17" s="45" t="s">
        <v>10</v>
      </c>
      <c r="D17" s="45" t="s">
        <v>51</v>
      </c>
      <c r="E17" s="45" t="s">
        <v>111</v>
      </c>
      <c r="F17" s="45" t="s">
        <v>113</v>
      </c>
      <c r="G17" s="42">
        <f t="shared" si="0"/>
        <v>828.9028000000001</v>
      </c>
      <c r="H17" s="48">
        <v>828902.8</v>
      </c>
    </row>
    <row r="18" spans="1:8" ht="38.25">
      <c r="A18" s="10">
        <f t="shared" si="1"/>
        <v>7</v>
      </c>
      <c r="B18" s="41" t="s">
        <v>20</v>
      </c>
      <c r="C18" s="45" t="s">
        <v>10</v>
      </c>
      <c r="D18" s="45" t="s">
        <v>52</v>
      </c>
      <c r="E18" s="45" t="s">
        <v>48</v>
      </c>
      <c r="F18" s="45" t="s">
        <v>15</v>
      </c>
      <c r="G18" s="42">
        <f t="shared" si="0"/>
        <v>72</v>
      </c>
      <c r="H18" s="48">
        <v>72000</v>
      </c>
    </row>
    <row r="19" spans="1:8" ht="12.75">
      <c r="A19" s="10">
        <f t="shared" si="1"/>
        <v>8</v>
      </c>
      <c r="B19" s="41" t="s">
        <v>131</v>
      </c>
      <c r="C19" s="45" t="s">
        <v>10</v>
      </c>
      <c r="D19" s="45" t="s">
        <v>52</v>
      </c>
      <c r="E19" s="45" t="s">
        <v>110</v>
      </c>
      <c r="F19" s="45" t="s">
        <v>15</v>
      </c>
      <c r="G19" s="42">
        <f t="shared" si="0"/>
        <v>72</v>
      </c>
      <c r="H19" s="48">
        <v>72000</v>
      </c>
    </row>
    <row r="20" spans="1:8" ht="25.5">
      <c r="A20" s="10">
        <f t="shared" si="1"/>
        <v>9</v>
      </c>
      <c r="B20" s="41" t="s">
        <v>134</v>
      </c>
      <c r="C20" s="45" t="s">
        <v>10</v>
      </c>
      <c r="D20" s="45" t="s">
        <v>52</v>
      </c>
      <c r="E20" s="45" t="s">
        <v>114</v>
      </c>
      <c r="F20" s="45" t="s">
        <v>15</v>
      </c>
      <c r="G20" s="42">
        <f t="shared" si="0"/>
        <v>72</v>
      </c>
      <c r="H20" s="48">
        <v>72000</v>
      </c>
    </row>
    <row r="21" spans="1:8" ht="25.5">
      <c r="A21" s="10">
        <f t="shared" si="1"/>
        <v>10</v>
      </c>
      <c r="B21" s="41" t="s">
        <v>133</v>
      </c>
      <c r="C21" s="45" t="s">
        <v>10</v>
      </c>
      <c r="D21" s="45" t="s">
        <v>52</v>
      </c>
      <c r="E21" s="45" t="s">
        <v>114</v>
      </c>
      <c r="F21" s="45" t="s">
        <v>113</v>
      </c>
      <c r="G21" s="42">
        <f t="shared" si="0"/>
        <v>72</v>
      </c>
      <c r="H21" s="48">
        <v>72000</v>
      </c>
    </row>
    <row r="22" spans="1:8" ht="39" customHeight="1">
      <c r="A22" s="10">
        <f t="shared" si="1"/>
        <v>11</v>
      </c>
      <c r="B22" s="41" t="s">
        <v>21</v>
      </c>
      <c r="C22" s="45" t="s">
        <v>10</v>
      </c>
      <c r="D22" s="45" t="s">
        <v>53</v>
      </c>
      <c r="E22" s="45" t="s">
        <v>48</v>
      </c>
      <c r="F22" s="45" t="s">
        <v>15</v>
      </c>
      <c r="G22" s="42">
        <f t="shared" si="0"/>
        <v>2789.4335899999996</v>
      </c>
      <c r="H22" s="48">
        <v>2789433.59</v>
      </c>
    </row>
    <row r="23" spans="1:8" ht="12.75">
      <c r="A23" s="10">
        <f t="shared" si="1"/>
        <v>12</v>
      </c>
      <c r="B23" s="41" t="s">
        <v>131</v>
      </c>
      <c r="C23" s="45" t="s">
        <v>10</v>
      </c>
      <c r="D23" s="45" t="s">
        <v>53</v>
      </c>
      <c r="E23" s="45" t="s">
        <v>110</v>
      </c>
      <c r="F23" s="45" t="s">
        <v>15</v>
      </c>
      <c r="G23" s="42">
        <f t="shared" si="0"/>
        <v>2789.4335899999996</v>
      </c>
      <c r="H23" s="48">
        <v>2789433.59</v>
      </c>
    </row>
    <row r="24" spans="1:8" ht="25.5">
      <c r="A24" s="10">
        <f t="shared" si="1"/>
        <v>13</v>
      </c>
      <c r="B24" s="41" t="s">
        <v>135</v>
      </c>
      <c r="C24" s="45" t="s">
        <v>10</v>
      </c>
      <c r="D24" s="45" t="s">
        <v>53</v>
      </c>
      <c r="E24" s="45" t="s">
        <v>116</v>
      </c>
      <c r="F24" s="45" t="s">
        <v>15</v>
      </c>
      <c r="G24" s="42">
        <f t="shared" si="0"/>
        <v>2789.4335899999996</v>
      </c>
      <c r="H24" s="48">
        <v>2789433.59</v>
      </c>
    </row>
    <row r="25" spans="1:8" ht="25.5">
      <c r="A25" s="10">
        <f t="shared" si="1"/>
        <v>14</v>
      </c>
      <c r="B25" s="41" t="s">
        <v>133</v>
      </c>
      <c r="C25" s="45" t="s">
        <v>10</v>
      </c>
      <c r="D25" s="45" t="s">
        <v>53</v>
      </c>
      <c r="E25" s="45" t="s">
        <v>116</v>
      </c>
      <c r="F25" s="45" t="s">
        <v>113</v>
      </c>
      <c r="G25" s="42">
        <f t="shared" si="0"/>
        <v>2775.6972</v>
      </c>
      <c r="H25" s="48">
        <v>2775697.2</v>
      </c>
    </row>
    <row r="26" spans="1:8" ht="25.5">
      <c r="A26" s="10">
        <f t="shared" si="1"/>
        <v>15</v>
      </c>
      <c r="B26" s="41" t="s">
        <v>136</v>
      </c>
      <c r="C26" s="45" t="s">
        <v>10</v>
      </c>
      <c r="D26" s="45" t="s">
        <v>53</v>
      </c>
      <c r="E26" s="45" t="s">
        <v>116</v>
      </c>
      <c r="F26" s="45" t="s">
        <v>118</v>
      </c>
      <c r="G26" s="42">
        <f t="shared" si="0"/>
        <v>9.2</v>
      </c>
      <c r="H26" s="48">
        <v>9200</v>
      </c>
    </row>
    <row r="27" spans="1:8" ht="12.75">
      <c r="A27" s="10">
        <f t="shared" si="1"/>
        <v>16</v>
      </c>
      <c r="B27" s="41" t="s">
        <v>383</v>
      </c>
      <c r="C27" s="45" t="s">
        <v>10</v>
      </c>
      <c r="D27" s="45" t="s">
        <v>53</v>
      </c>
      <c r="E27" s="45" t="s">
        <v>116</v>
      </c>
      <c r="F27" s="45" t="s">
        <v>384</v>
      </c>
      <c r="G27" s="42">
        <f t="shared" si="0"/>
        <v>4.53639</v>
      </c>
      <c r="H27" s="48">
        <v>4536.39</v>
      </c>
    </row>
    <row r="28" spans="1:8" ht="12.75">
      <c r="A28" s="10">
        <f t="shared" si="1"/>
        <v>17</v>
      </c>
      <c r="B28" s="41" t="s">
        <v>22</v>
      </c>
      <c r="C28" s="45" t="s">
        <v>10</v>
      </c>
      <c r="D28" s="45" t="s">
        <v>46</v>
      </c>
      <c r="E28" s="45" t="s">
        <v>48</v>
      </c>
      <c r="F28" s="45" t="s">
        <v>15</v>
      </c>
      <c r="G28" s="42">
        <f t="shared" si="0"/>
        <v>2909.90389</v>
      </c>
      <c r="H28" s="48">
        <v>2909903.89</v>
      </c>
    </row>
    <row r="29" spans="1:8" ht="38.25">
      <c r="A29" s="10">
        <f t="shared" si="1"/>
        <v>18</v>
      </c>
      <c r="B29" s="41" t="s">
        <v>246</v>
      </c>
      <c r="C29" s="45" t="s">
        <v>10</v>
      </c>
      <c r="D29" s="45" t="s">
        <v>46</v>
      </c>
      <c r="E29" s="45" t="s">
        <v>151</v>
      </c>
      <c r="F29" s="45" t="s">
        <v>15</v>
      </c>
      <c r="G29" s="42">
        <f t="shared" si="0"/>
        <v>2909.90389</v>
      </c>
      <c r="H29" s="48">
        <v>2909903.89</v>
      </c>
    </row>
    <row r="30" spans="1:8" ht="38.25">
      <c r="A30" s="10">
        <f t="shared" si="1"/>
        <v>19</v>
      </c>
      <c r="B30" s="41" t="s">
        <v>248</v>
      </c>
      <c r="C30" s="45" t="s">
        <v>10</v>
      </c>
      <c r="D30" s="45" t="s">
        <v>46</v>
      </c>
      <c r="E30" s="45" t="s">
        <v>155</v>
      </c>
      <c r="F30" s="45" t="s">
        <v>15</v>
      </c>
      <c r="G30" s="42">
        <f t="shared" si="0"/>
        <v>299.98749</v>
      </c>
      <c r="H30" s="48">
        <v>299987.49</v>
      </c>
    </row>
    <row r="31" spans="1:8" ht="25.5">
      <c r="A31" s="10">
        <f t="shared" si="1"/>
        <v>20</v>
      </c>
      <c r="B31" s="41" t="s">
        <v>249</v>
      </c>
      <c r="C31" s="45" t="s">
        <v>10</v>
      </c>
      <c r="D31" s="45" t="s">
        <v>46</v>
      </c>
      <c r="E31" s="45" t="s">
        <v>157</v>
      </c>
      <c r="F31" s="45" t="s">
        <v>15</v>
      </c>
      <c r="G31" s="42">
        <f t="shared" si="0"/>
        <v>299.98749</v>
      </c>
      <c r="H31" s="48">
        <v>299987.49</v>
      </c>
    </row>
    <row r="32" spans="1:8" ht="25.5">
      <c r="A32" s="10">
        <f t="shared" si="1"/>
        <v>21</v>
      </c>
      <c r="B32" s="41" t="s">
        <v>136</v>
      </c>
      <c r="C32" s="45" t="s">
        <v>10</v>
      </c>
      <c r="D32" s="45" t="s">
        <v>46</v>
      </c>
      <c r="E32" s="45" t="s">
        <v>157</v>
      </c>
      <c r="F32" s="45" t="s">
        <v>118</v>
      </c>
      <c r="G32" s="42">
        <f t="shared" si="0"/>
        <v>299.98749</v>
      </c>
      <c r="H32" s="48">
        <v>299987.49</v>
      </c>
    </row>
    <row r="33" spans="1:8" ht="41.25" customHeight="1">
      <c r="A33" s="10">
        <f t="shared" si="1"/>
        <v>22</v>
      </c>
      <c r="B33" s="41" t="s">
        <v>247</v>
      </c>
      <c r="C33" s="45" t="s">
        <v>10</v>
      </c>
      <c r="D33" s="45" t="s">
        <v>46</v>
      </c>
      <c r="E33" s="45" t="s">
        <v>153</v>
      </c>
      <c r="F33" s="45" t="s">
        <v>15</v>
      </c>
      <c r="G33" s="42">
        <f t="shared" si="0"/>
        <v>2609.9164</v>
      </c>
      <c r="H33" s="48">
        <v>2609916.4</v>
      </c>
    </row>
    <row r="34" spans="1:8" ht="25.5">
      <c r="A34" s="10">
        <f t="shared" si="1"/>
        <v>23</v>
      </c>
      <c r="B34" s="41" t="s">
        <v>250</v>
      </c>
      <c r="C34" s="45" t="s">
        <v>10</v>
      </c>
      <c r="D34" s="45" t="s">
        <v>46</v>
      </c>
      <c r="E34" s="45" t="s">
        <v>159</v>
      </c>
      <c r="F34" s="45" t="s">
        <v>15</v>
      </c>
      <c r="G34" s="42">
        <f t="shared" si="0"/>
        <v>2609.8163999999997</v>
      </c>
      <c r="H34" s="48">
        <v>2609816.4</v>
      </c>
    </row>
    <row r="35" spans="1:8" ht="25.5">
      <c r="A35" s="10">
        <f t="shared" si="1"/>
        <v>24</v>
      </c>
      <c r="B35" s="41" t="s">
        <v>137</v>
      </c>
      <c r="C35" s="45" t="s">
        <v>10</v>
      </c>
      <c r="D35" s="45" t="s">
        <v>46</v>
      </c>
      <c r="E35" s="45" t="s">
        <v>159</v>
      </c>
      <c r="F35" s="45" t="s">
        <v>120</v>
      </c>
      <c r="G35" s="42">
        <f t="shared" si="0"/>
        <v>1249.1</v>
      </c>
      <c r="H35" s="48">
        <v>1249100</v>
      </c>
    </row>
    <row r="36" spans="1:8" ht="25.5">
      <c r="A36" s="10">
        <f t="shared" si="1"/>
        <v>25</v>
      </c>
      <c r="B36" s="41" t="s">
        <v>136</v>
      </c>
      <c r="C36" s="45" t="s">
        <v>10</v>
      </c>
      <c r="D36" s="45" t="s">
        <v>46</v>
      </c>
      <c r="E36" s="45" t="s">
        <v>159</v>
      </c>
      <c r="F36" s="45" t="s">
        <v>118</v>
      </c>
      <c r="G36" s="42">
        <f t="shared" si="0"/>
        <v>1360.7163999999998</v>
      </c>
      <c r="H36" s="48">
        <v>1360716.4</v>
      </c>
    </row>
    <row r="37" spans="1:8" ht="63.75">
      <c r="A37" s="10">
        <f t="shared" si="1"/>
        <v>26</v>
      </c>
      <c r="B37" s="41" t="s">
        <v>251</v>
      </c>
      <c r="C37" s="45" t="s">
        <v>10</v>
      </c>
      <c r="D37" s="45" t="s">
        <v>46</v>
      </c>
      <c r="E37" s="45" t="s">
        <v>161</v>
      </c>
      <c r="F37" s="45" t="s">
        <v>15</v>
      </c>
      <c r="G37" s="42">
        <f t="shared" si="0"/>
        <v>0.1</v>
      </c>
      <c r="H37" s="48">
        <v>100</v>
      </c>
    </row>
    <row r="38" spans="1:8" ht="25.5">
      <c r="A38" s="10">
        <f t="shared" si="1"/>
        <v>27</v>
      </c>
      <c r="B38" s="41" t="s">
        <v>136</v>
      </c>
      <c r="C38" s="45" t="s">
        <v>10</v>
      </c>
      <c r="D38" s="45" t="s">
        <v>46</v>
      </c>
      <c r="E38" s="45" t="s">
        <v>161</v>
      </c>
      <c r="F38" s="45" t="s">
        <v>118</v>
      </c>
      <c r="G38" s="42">
        <f t="shared" si="0"/>
        <v>0.1</v>
      </c>
      <c r="H38" s="48">
        <v>100</v>
      </c>
    </row>
    <row r="39" spans="1:8" ht="12.75">
      <c r="A39" s="10">
        <f t="shared" si="1"/>
        <v>28</v>
      </c>
      <c r="B39" s="41" t="s">
        <v>73</v>
      </c>
      <c r="C39" s="45" t="s">
        <v>10</v>
      </c>
      <c r="D39" s="45" t="s">
        <v>3</v>
      </c>
      <c r="E39" s="45" t="s">
        <v>48</v>
      </c>
      <c r="F39" s="45" t="s">
        <v>15</v>
      </c>
      <c r="G39" s="42">
        <f t="shared" si="0"/>
        <v>96.1</v>
      </c>
      <c r="H39" s="42">
        <v>96100</v>
      </c>
    </row>
    <row r="40" spans="1:8" ht="12.75">
      <c r="A40" s="10">
        <f t="shared" si="1"/>
        <v>29</v>
      </c>
      <c r="B40" s="41" t="s">
        <v>74</v>
      </c>
      <c r="C40" s="45" t="s">
        <v>10</v>
      </c>
      <c r="D40" s="45" t="s">
        <v>4</v>
      </c>
      <c r="E40" s="45" t="s">
        <v>48</v>
      </c>
      <c r="F40" s="45" t="s">
        <v>15</v>
      </c>
      <c r="G40" s="42">
        <f t="shared" si="0"/>
        <v>96.1</v>
      </c>
      <c r="H40" s="42">
        <v>96100</v>
      </c>
    </row>
    <row r="41" spans="1:8" ht="38.25">
      <c r="A41" s="10">
        <f t="shared" si="1"/>
        <v>30</v>
      </c>
      <c r="B41" s="41" t="s">
        <v>246</v>
      </c>
      <c r="C41" s="45" t="s">
        <v>10</v>
      </c>
      <c r="D41" s="45" t="s">
        <v>4</v>
      </c>
      <c r="E41" s="45" t="s">
        <v>151</v>
      </c>
      <c r="F41" s="45" t="s">
        <v>15</v>
      </c>
      <c r="G41" s="42">
        <f t="shared" si="0"/>
        <v>96.1</v>
      </c>
      <c r="H41" s="42">
        <v>96100</v>
      </c>
    </row>
    <row r="42" spans="1:8" ht="51">
      <c r="A42" s="10">
        <f t="shared" si="1"/>
        <v>31</v>
      </c>
      <c r="B42" s="41" t="s">
        <v>252</v>
      </c>
      <c r="C42" s="45" t="s">
        <v>10</v>
      </c>
      <c r="D42" s="45" t="s">
        <v>4</v>
      </c>
      <c r="E42" s="45" t="s">
        <v>163</v>
      </c>
      <c r="F42" s="45" t="s">
        <v>15</v>
      </c>
      <c r="G42" s="42">
        <f t="shared" si="0"/>
        <v>96.1</v>
      </c>
      <c r="H42" s="42">
        <v>96100</v>
      </c>
    </row>
    <row r="43" spans="1:8" ht="38.25">
      <c r="A43" s="10">
        <f t="shared" si="1"/>
        <v>32</v>
      </c>
      <c r="B43" s="41" t="s">
        <v>253</v>
      </c>
      <c r="C43" s="45" t="s">
        <v>10</v>
      </c>
      <c r="D43" s="45" t="s">
        <v>4</v>
      </c>
      <c r="E43" s="45" t="s">
        <v>165</v>
      </c>
      <c r="F43" s="45" t="s">
        <v>15</v>
      </c>
      <c r="G43" s="42">
        <f t="shared" si="0"/>
        <v>96.1</v>
      </c>
      <c r="H43" s="42">
        <v>96100</v>
      </c>
    </row>
    <row r="44" spans="1:8" ht="25.5">
      <c r="A44" s="10">
        <f t="shared" si="1"/>
        <v>33</v>
      </c>
      <c r="B44" s="41" t="s">
        <v>133</v>
      </c>
      <c r="C44" s="45" t="s">
        <v>10</v>
      </c>
      <c r="D44" s="45" t="s">
        <v>4</v>
      </c>
      <c r="E44" s="45" t="s">
        <v>165</v>
      </c>
      <c r="F44" s="45" t="s">
        <v>113</v>
      </c>
      <c r="G44" s="42">
        <f t="shared" si="0"/>
        <v>96.1</v>
      </c>
      <c r="H44" s="42">
        <v>96100</v>
      </c>
    </row>
    <row r="45" spans="1:8" ht="25.5">
      <c r="A45" s="10">
        <f t="shared" si="1"/>
        <v>34</v>
      </c>
      <c r="B45" s="41" t="s">
        <v>136</v>
      </c>
      <c r="C45" s="45" t="s">
        <v>10</v>
      </c>
      <c r="D45" s="45" t="s">
        <v>4</v>
      </c>
      <c r="E45" s="45" t="s">
        <v>165</v>
      </c>
      <c r="F45" s="45" t="s">
        <v>118</v>
      </c>
      <c r="G45" s="42">
        <f t="shared" si="0"/>
        <v>0</v>
      </c>
      <c r="H45" s="42">
        <v>0</v>
      </c>
    </row>
    <row r="46" spans="1:8" ht="25.5">
      <c r="A46" s="10">
        <f t="shared" si="1"/>
        <v>35</v>
      </c>
      <c r="B46" s="41" t="s">
        <v>34</v>
      </c>
      <c r="C46" s="45" t="s">
        <v>10</v>
      </c>
      <c r="D46" s="45" t="s">
        <v>54</v>
      </c>
      <c r="E46" s="45" t="s">
        <v>48</v>
      </c>
      <c r="F46" s="45" t="s">
        <v>15</v>
      </c>
      <c r="G46" s="42">
        <f t="shared" si="0"/>
        <v>320</v>
      </c>
      <c r="H46" s="42">
        <v>320000</v>
      </c>
    </row>
    <row r="47" spans="1:8" ht="38.25">
      <c r="A47" s="10">
        <f t="shared" si="1"/>
        <v>36</v>
      </c>
      <c r="B47" s="41" t="s">
        <v>27</v>
      </c>
      <c r="C47" s="45" t="s">
        <v>10</v>
      </c>
      <c r="D47" s="45" t="s">
        <v>55</v>
      </c>
      <c r="E47" s="45" t="s">
        <v>48</v>
      </c>
      <c r="F47" s="45" t="s">
        <v>15</v>
      </c>
      <c r="G47" s="42">
        <f t="shared" si="0"/>
        <v>64</v>
      </c>
      <c r="H47" s="42">
        <v>64000</v>
      </c>
    </row>
    <row r="48" spans="1:8" ht="38.25">
      <c r="A48" s="10">
        <f t="shared" si="1"/>
        <v>37</v>
      </c>
      <c r="B48" s="41" t="s">
        <v>246</v>
      </c>
      <c r="C48" s="45" t="s">
        <v>10</v>
      </c>
      <c r="D48" s="45" t="s">
        <v>55</v>
      </c>
      <c r="E48" s="45" t="s">
        <v>151</v>
      </c>
      <c r="F48" s="45" t="s">
        <v>15</v>
      </c>
      <c r="G48" s="42">
        <f t="shared" si="0"/>
        <v>64</v>
      </c>
      <c r="H48" s="42">
        <v>64000</v>
      </c>
    </row>
    <row r="49" spans="1:8" ht="51">
      <c r="A49" s="10">
        <f t="shared" si="1"/>
        <v>38</v>
      </c>
      <c r="B49" s="41" t="s">
        <v>254</v>
      </c>
      <c r="C49" s="45" t="s">
        <v>10</v>
      </c>
      <c r="D49" s="45" t="s">
        <v>55</v>
      </c>
      <c r="E49" s="45" t="s">
        <v>167</v>
      </c>
      <c r="F49" s="45" t="s">
        <v>15</v>
      </c>
      <c r="G49" s="42">
        <f t="shared" si="0"/>
        <v>64</v>
      </c>
      <c r="H49" s="42">
        <v>64000</v>
      </c>
    </row>
    <row r="50" spans="1:8" ht="63.75">
      <c r="A50" s="10">
        <f t="shared" si="1"/>
        <v>39</v>
      </c>
      <c r="B50" s="41" t="s">
        <v>255</v>
      </c>
      <c r="C50" s="45" t="s">
        <v>10</v>
      </c>
      <c r="D50" s="45" t="s">
        <v>55</v>
      </c>
      <c r="E50" s="45" t="s">
        <v>169</v>
      </c>
      <c r="F50" s="45" t="s">
        <v>15</v>
      </c>
      <c r="G50" s="42">
        <f t="shared" si="0"/>
        <v>64</v>
      </c>
      <c r="H50" s="42">
        <v>64000</v>
      </c>
    </row>
    <row r="51" spans="1:8" ht="25.5">
      <c r="A51" s="10">
        <f t="shared" si="1"/>
        <v>40</v>
      </c>
      <c r="B51" s="41" t="s">
        <v>136</v>
      </c>
      <c r="C51" s="45" t="s">
        <v>10</v>
      </c>
      <c r="D51" s="45" t="s">
        <v>55</v>
      </c>
      <c r="E51" s="45" t="s">
        <v>169</v>
      </c>
      <c r="F51" s="45" t="s">
        <v>118</v>
      </c>
      <c r="G51" s="42">
        <f t="shared" si="0"/>
        <v>64</v>
      </c>
      <c r="H51" s="42">
        <v>64000</v>
      </c>
    </row>
    <row r="52" spans="1:8" ht="12.75">
      <c r="A52" s="10">
        <f t="shared" si="1"/>
        <v>41</v>
      </c>
      <c r="B52" s="41" t="s">
        <v>75</v>
      </c>
      <c r="C52" s="45" t="s">
        <v>10</v>
      </c>
      <c r="D52" s="45" t="s">
        <v>5</v>
      </c>
      <c r="E52" s="45" t="s">
        <v>48</v>
      </c>
      <c r="F52" s="45" t="s">
        <v>15</v>
      </c>
      <c r="G52" s="42">
        <f t="shared" si="0"/>
        <v>209</v>
      </c>
      <c r="H52" s="42">
        <v>209000</v>
      </c>
    </row>
    <row r="53" spans="1:8" ht="38.25">
      <c r="A53" s="10">
        <f t="shared" si="1"/>
        <v>42</v>
      </c>
      <c r="B53" s="41" t="s">
        <v>246</v>
      </c>
      <c r="C53" s="45" t="s">
        <v>10</v>
      </c>
      <c r="D53" s="45" t="s">
        <v>5</v>
      </c>
      <c r="E53" s="45" t="s">
        <v>151</v>
      </c>
      <c r="F53" s="45" t="s">
        <v>15</v>
      </c>
      <c r="G53" s="42">
        <f t="shared" si="0"/>
        <v>209</v>
      </c>
      <c r="H53" s="42">
        <v>209000</v>
      </c>
    </row>
    <row r="54" spans="1:8" ht="51">
      <c r="A54" s="10">
        <f t="shared" si="1"/>
        <v>43</v>
      </c>
      <c r="B54" s="41" t="s">
        <v>256</v>
      </c>
      <c r="C54" s="45" t="s">
        <v>10</v>
      </c>
      <c r="D54" s="45" t="s">
        <v>5</v>
      </c>
      <c r="E54" s="45" t="s">
        <v>171</v>
      </c>
      <c r="F54" s="45" t="s">
        <v>15</v>
      </c>
      <c r="G54" s="42">
        <f t="shared" si="0"/>
        <v>209</v>
      </c>
      <c r="H54" s="42">
        <v>209000</v>
      </c>
    </row>
    <row r="55" spans="1:8" ht="38.25">
      <c r="A55" s="10">
        <f t="shared" si="1"/>
        <v>44</v>
      </c>
      <c r="B55" s="41" t="s">
        <v>257</v>
      </c>
      <c r="C55" s="45" t="s">
        <v>10</v>
      </c>
      <c r="D55" s="45" t="s">
        <v>5</v>
      </c>
      <c r="E55" s="45" t="s">
        <v>173</v>
      </c>
      <c r="F55" s="45" t="s">
        <v>15</v>
      </c>
      <c r="G55" s="42">
        <f t="shared" si="0"/>
        <v>209</v>
      </c>
      <c r="H55" s="42">
        <v>209000</v>
      </c>
    </row>
    <row r="56" spans="1:8" ht="25.5">
      <c r="A56" s="10">
        <f t="shared" si="1"/>
        <v>45</v>
      </c>
      <c r="B56" s="41" t="s">
        <v>136</v>
      </c>
      <c r="C56" s="45" t="s">
        <v>10</v>
      </c>
      <c r="D56" s="45" t="s">
        <v>5</v>
      </c>
      <c r="E56" s="45" t="s">
        <v>173</v>
      </c>
      <c r="F56" s="45" t="s">
        <v>118</v>
      </c>
      <c r="G56" s="42">
        <f t="shared" si="0"/>
        <v>209</v>
      </c>
      <c r="H56" s="42">
        <v>209000</v>
      </c>
    </row>
    <row r="57" spans="1:8" ht="25.5">
      <c r="A57" s="10">
        <f t="shared" si="1"/>
        <v>46</v>
      </c>
      <c r="B57" s="41" t="s">
        <v>28</v>
      </c>
      <c r="C57" s="45" t="s">
        <v>10</v>
      </c>
      <c r="D57" s="45" t="s">
        <v>47</v>
      </c>
      <c r="E57" s="45" t="s">
        <v>48</v>
      </c>
      <c r="F57" s="45" t="s">
        <v>15</v>
      </c>
      <c r="G57" s="42">
        <f t="shared" si="0"/>
        <v>47</v>
      </c>
      <c r="H57" s="42">
        <v>47000</v>
      </c>
    </row>
    <row r="58" spans="1:8" ht="38.25">
      <c r="A58" s="10">
        <f t="shared" si="1"/>
        <v>47</v>
      </c>
      <c r="B58" s="41" t="s">
        <v>246</v>
      </c>
      <c r="C58" s="45" t="s">
        <v>10</v>
      </c>
      <c r="D58" s="45" t="s">
        <v>47</v>
      </c>
      <c r="E58" s="45" t="s">
        <v>151</v>
      </c>
      <c r="F58" s="45" t="s">
        <v>15</v>
      </c>
      <c r="G58" s="42">
        <f t="shared" si="0"/>
        <v>47</v>
      </c>
      <c r="H58" s="42">
        <v>47000</v>
      </c>
    </row>
    <row r="59" spans="1:8" ht="63.75">
      <c r="A59" s="10">
        <f t="shared" si="1"/>
        <v>48</v>
      </c>
      <c r="B59" s="41" t="s">
        <v>258</v>
      </c>
      <c r="C59" s="45" t="s">
        <v>10</v>
      </c>
      <c r="D59" s="45" t="s">
        <v>47</v>
      </c>
      <c r="E59" s="45" t="s">
        <v>175</v>
      </c>
      <c r="F59" s="45" t="s">
        <v>15</v>
      </c>
      <c r="G59" s="42">
        <f t="shared" si="0"/>
        <v>16</v>
      </c>
      <c r="H59" s="42">
        <v>16000</v>
      </c>
    </row>
    <row r="60" spans="1:8" ht="25.5">
      <c r="A60" s="10">
        <f t="shared" si="1"/>
        <v>49</v>
      </c>
      <c r="B60" s="41" t="s">
        <v>259</v>
      </c>
      <c r="C60" s="45" t="s">
        <v>10</v>
      </c>
      <c r="D60" s="45" t="s">
        <v>47</v>
      </c>
      <c r="E60" s="45" t="s">
        <v>177</v>
      </c>
      <c r="F60" s="45" t="s">
        <v>15</v>
      </c>
      <c r="G60" s="42">
        <f t="shared" si="0"/>
        <v>16</v>
      </c>
      <c r="H60" s="42">
        <v>16000</v>
      </c>
    </row>
    <row r="61" spans="1:8" ht="25.5">
      <c r="A61" s="10">
        <f t="shared" si="1"/>
        <v>50</v>
      </c>
      <c r="B61" s="41" t="s">
        <v>136</v>
      </c>
      <c r="C61" s="45" t="s">
        <v>10</v>
      </c>
      <c r="D61" s="45" t="s">
        <v>47</v>
      </c>
      <c r="E61" s="45" t="s">
        <v>177</v>
      </c>
      <c r="F61" s="45" t="s">
        <v>118</v>
      </c>
      <c r="G61" s="42">
        <f t="shared" si="0"/>
        <v>16</v>
      </c>
      <c r="H61" s="42">
        <v>16000</v>
      </c>
    </row>
    <row r="62" spans="1:8" ht="63.75">
      <c r="A62" s="10">
        <f t="shared" si="1"/>
        <v>51</v>
      </c>
      <c r="B62" s="41" t="s">
        <v>260</v>
      </c>
      <c r="C62" s="45" t="s">
        <v>10</v>
      </c>
      <c r="D62" s="45" t="s">
        <v>47</v>
      </c>
      <c r="E62" s="45" t="s">
        <v>179</v>
      </c>
      <c r="F62" s="45" t="s">
        <v>15</v>
      </c>
      <c r="G62" s="42">
        <f t="shared" si="0"/>
        <v>31</v>
      </c>
      <c r="H62" s="42">
        <v>31000</v>
      </c>
    </row>
    <row r="63" spans="1:8" ht="25.5">
      <c r="A63" s="10">
        <f t="shared" si="1"/>
        <v>52</v>
      </c>
      <c r="B63" s="41" t="s">
        <v>261</v>
      </c>
      <c r="C63" s="45" t="s">
        <v>10</v>
      </c>
      <c r="D63" s="45" t="s">
        <v>47</v>
      </c>
      <c r="E63" s="45" t="s">
        <v>181</v>
      </c>
      <c r="F63" s="45" t="s">
        <v>15</v>
      </c>
      <c r="G63" s="42">
        <f t="shared" si="0"/>
        <v>31</v>
      </c>
      <c r="H63" s="42">
        <v>31000</v>
      </c>
    </row>
    <row r="64" spans="1:8" ht="25.5">
      <c r="A64" s="10">
        <f t="shared" si="1"/>
        <v>53</v>
      </c>
      <c r="B64" s="41" t="s">
        <v>136</v>
      </c>
      <c r="C64" s="45" t="s">
        <v>10</v>
      </c>
      <c r="D64" s="45" t="s">
        <v>47</v>
      </c>
      <c r="E64" s="45" t="s">
        <v>181</v>
      </c>
      <c r="F64" s="45" t="s">
        <v>118</v>
      </c>
      <c r="G64" s="42">
        <f t="shared" si="0"/>
        <v>31</v>
      </c>
      <c r="H64" s="42">
        <v>31000</v>
      </c>
    </row>
    <row r="65" spans="1:8" ht="12.75">
      <c r="A65" s="10">
        <f t="shared" si="1"/>
        <v>54</v>
      </c>
      <c r="B65" s="41" t="s">
        <v>35</v>
      </c>
      <c r="C65" s="45" t="s">
        <v>10</v>
      </c>
      <c r="D65" s="45" t="s">
        <v>56</v>
      </c>
      <c r="E65" s="45" t="s">
        <v>48</v>
      </c>
      <c r="F65" s="45" t="s">
        <v>15</v>
      </c>
      <c r="G65" s="42">
        <f t="shared" si="0"/>
        <v>3197</v>
      </c>
      <c r="H65" s="42">
        <v>3197000</v>
      </c>
    </row>
    <row r="66" spans="1:8" ht="12.75">
      <c r="A66" s="10">
        <f t="shared" si="1"/>
        <v>55</v>
      </c>
      <c r="B66" s="41" t="s">
        <v>30</v>
      </c>
      <c r="C66" s="45" t="s">
        <v>10</v>
      </c>
      <c r="D66" s="45" t="s">
        <v>72</v>
      </c>
      <c r="E66" s="45" t="s">
        <v>48</v>
      </c>
      <c r="F66" s="45" t="s">
        <v>15</v>
      </c>
      <c r="G66" s="42">
        <f t="shared" si="0"/>
        <v>3174</v>
      </c>
      <c r="H66" s="42">
        <v>3174000</v>
      </c>
    </row>
    <row r="67" spans="1:8" ht="38.25">
      <c r="A67" s="10">
        <f t="shared" si="1"/>
        <v>56</v>
      </c>
      <c r="B67" s="41" t="s">
        <v>246</v>
      </c>
      <c r="C67" s="45" t="s">
        <v>10</v>
      </c>
      <c r="D67" s="45" t="s">
        <v>72</v>
      </c>
      <c r="E67" s="45" t="s">
        <v>151</v>
      </c>
      <c r="F67" s="45" t="s">
        <v>15</v>
      </c>
      <c r="G67" s="42">
        <f t="shared" si="0"/>
        <v>3174</v>
      </c>
      <c r="H67" s="42">
        <v>3174000</v>
      </c>
    </row>
    <row r="68" spans="1:8" ht="38.25">
      <c r="A68" s="10">
        <f t="shared" si="1"/>
        <v>57</v>
      </c>
      <c r="B68" s="41" t="s">
        <v>262</v>
      </c>
      <c r="C68" s="45" t="s">
        <v>10</v>
      </c>
      <c r="D68" s="45" t="s">
        <v>72</v>
      </c>
      <c r="E68" s="45" t="s">
        <v>183</v>
      </c>
      <c r="F68" s="45" t="s">
        <v>15</v>
      </c>
      <c r="G68" s="42">
        <f t="shared" si="0"/>
        <v>3174</v>
      </c>
      <c r="H68" s="42">
        <v>3174000</v>
      </c>
    </row>
    <row r="69" spans="1:8" ht="51">
      <c r="A69" s="10">
        <f t="shared" si="1"/>
        <v>58</v>
      </c>
      <c r="B69" s="41" t="s">
        <v>263</v>
      </c>
      <c r="C69" s="45" t="s">
        <v>10</v>
      </c>
      <c r="D69" s="45" t="s">
        <v>72</v>
      </c>
      <c r="E69" s="45" t="s">
        <v>185</v>
      </c>
      <c r="F69" s="45" t="s">
        <v>15</v>
      </c>
      <c r="G69" s="42">
        <f t="shared" si="0"/>
        <v>1500</v>
      </c>
      <c r="H69" s="42">
        <v>1500000</v>
      </c>
    </row>
    <row r="70" spans="1:8" ht="25.5">
      <c r="A70" s="10">
        <f t="shared" si="1"/>
        <v>59</v>
      </c>
      <c r="B70" s="41" t="s">
        <v>136</v>
      </c>
      <c r="C70" s="45" t="s">
        <v>10</v>
      </c>
      <c r="D70" s="45" t="s">
        <v>72</v>
      </c>
      <c r="E70" s="45" t="s">
        <v>185</v>
      </c>
      <c r="F70" s="45" t="s">
        <v>118</v>
      </c>
      <c r="G70" s="42">
        <f t="shared" si="0"/>
        <v>1500</v>
      </c>
      <c r="H70" s="42">
        <v>1500000</v>
      </c>
    </row>
    <row r="71" spans="1:8" ht="38.25">
      <c r="A71" s="10">
        <f t="shared" si="1"/>
        <v>60</v>
      </c>
      <c r="B71" s="41" t="s">
        <v>264</v>
      </c>
      <c r="C71" s="45" t="s">
        <v>10</v>
      </c>
      <c r="D71" s="45" t="s">
        <v>72</v>
      </c>
      <c r="E71" s="45" t="s">
        <v>187</v>
      </c>
      <c r="F71" s="45" t="s">
        <v>15</v>
      </c>
      <c r="G71" s="42">
        <f t="shared" si="0"/>
        <v>1068</v>
      </c>
      <c r="H71" s="42">
        <v>1068000</v>
      </c>
    </row>
    <row r="72" spans="1:8" ht="25.5">
      <c r="A72" s="10">
        <f t="shared" si="1"/>
        <v>61</v>
      </c>
      <c r="B72" s="41" t="s">
        <v>136</v>
      </c>
      <c r="C72" s="45" t="s">
        <v>10</v>
      </c>
      <c r="D72" s="45" t="s">
        <v>72</v>
      </c>
      <c r="E72" s="45" t="s">
        <v>187</v>
      </c>
      <c r="F72" s="45" t="s">
        <v>118</v>
      </c>
      <c r="G72" s="42">
        <f aca="true" t="shared" si="2" ref="G72:G135">H72/1000</f>
        <v>1068</v>
      </c>
      <c r="H72" s="42">
        <v>1068000</v>
      </c>
    </row>
    <row r="73" spans="1:8" ht="12.75">
      <c r="A73" s="10">
        <f aca="true" t="shared" si="3" ref="A73:A136">1+A72</f>
        <v>62</v>
      </c>
      <c r="B73" s="41" t="s">
        <v>265</v>
      </c>
      <c r="C73" s="45" t="s">
        <v>10</v>
      </c>
      <c r="D73" s="45" t="s">
        <v>72</v>
      </c>
      <c r="E73" s="45" t="s">
        <v>189</v>
      </c>
      <c r="F73" s="45" t="s">
        <v>15</v>
      </c>
      <c r="G73" s="42">
        <f t="shared" si="2"/>
        <v>6</v>
      </c>
      <c r="H73" s="42">
        <v>6000</v>
      </c>
    </row>
    <row r="74" spans="1:8" ht="25.5">
      <c r="A74" s="10">
        <f t="shared" si="3"/>
        <v>63</v>
      </c>
      <c r="B74" s="41" t="s">
        <v>136</v>
      </c>
      <c r="C74" s="45" t="s">
        <v>10</v>
      </c>
      <c r="D74" s="45" t="s">
        <v>72</v>
      </c>
      <c r="E74" s="45" t="s">
        <v>189</v>
      </c>
      <c r="F74" s="45" t="s">
        <v>118</v>
      </c>
      <c r="G74" s="42">
        <f t="shared" si="2"/>
        <v>6</v>
      </c>
      <c r="H74" s="42">
        <v>6000</v>
      </c>
    </row>
    <row r="75" spans="1:8" ht="25.5">
      <c r="A75" s="10">
        <f t="shared" si="3"/>
        <v>64</v>
      </c>
      <c r="B75" s="41" t="s">
        <v>266</v>
      </c>
      <c r="C75" s="45" t="s">
        <v>10</v>
      </c>
      <c r="D75" s="45" t="s">
        <v>72</v>
      </c>
      <c r="E75" s="45" t="s">
        <v>191</v>
      </c>
      <c r="F75" s="45" t="s">
        <v>15</v>
      </c>
      <c r="G75" s="42">
        <f t="shared" si="2"/>
        <v>600</v>
      </c>
      <c r="H75" s="42">
        <v>600000</v>
      </c>
    </row>
    <row r="76" spans="1:8" ht="25.5">
      <c r="A76" s="10">
        <f t="shared" si="3"/>
        <v>65</v>
      </c>
      <c r="B76" s="41" t="s">
        <v>136</v>
      </c>
      <c r="C76" s="45" t="s">
        <v>10</v>
      </c>
      <c r="D76" s="45" t="s">
        <v>72</v>
      </c>
      <c r="E76" s="45" t="s">
        <v>191</v>
      </c>
      <c r="F76" s="45" t="s">
        <v>118</v>
      </c>
      <c r="G76" s="42">
        <f t="shared" si="2"/>
        <v>600</v>
      </c>
      <c r="H76" s="42">
        <v>600000</v>
      </c>
    </row>
    <row r="77" spans="1:8" ht="12.75">
      <c r="A77" s="10">
        <f t="shared" si="3"/>
        <v>66</v>
      </c>
      <c r="B77" s="41" t="s">
        <v>29</v>
      </c>
      <c r="C77" s="45" t="s">
        <v>10</v>
      </c>
      <c r="D77" s="45" t="s">
        <v>57</v>
      </c>
      <c r="E77" s="45" t="s">
        <v>48</v>
      </c>
      <c r="F77" s="45" t="s">
        <v>15</v>
      </c>
      <c r="G77" s="42">
        <f t="shared" si="2"/>
        <v>23</v>
      </c>
      <c r="H77" s="42">
        <v>23000</v>
      </c>
    </row>
    <row r="78" spans="1:8" ht="38.25">
      <c r="A78" s="10">
        <f t="shared" si="3"/>
        <v>67</v>
      </c>
      <c r="B78" s="41" t="s">
        <v>246</v>
      </c>
      <c r="C78" s="45" t="s">
        <v>10</v>
      </c>
      <c r="D78" s="45" t="s">
        <v>57</v>
      </c>
      <c r="E78" s="45" t="s">
        <v>151</v>
      </c>
      <c r="F78" s="45" t="s">
        <v>15</v>
      </c>
      <c r="G78" s="42">
        <f t="shared" si="2"/>
        <v>23</v>
      </c>
      <c r="H78" s="42">
        <v>23000</v>
      </c>
    </row>
    <row r="79" spans="1:8" ht="38.25">
      <c r="A79" s="10">
        <f t="shared" si="3"/>
        <v>68</v>
      </c>
      <c r="B79" s="41" t="s">
        <v>248</v>
      </c>
      <c r="C79" s="45" t="s">
        <v>10</v>
      </c>
      <c r="D79" s="45" t="s">
        <v>57</v>
      </c>
      <c r="E79" s="45" t="s">
        <v>155</v>
      </c>
      <c r="F79" s="45" t="s">
        <v>15</v>
      </c>
      <c r="G79" s="42">
        <f t="shared" si="2"/>
        <v>23</v>
      </c>
      <c r="H79" s="42">
        <v>23000</v>
      </c>
    </row>
    <row r="80" spans="1:8" ht="12.75">
      <c r="A80" s="10">
        <f t="shared" si="3"/>
        <v>69</v>
      </c>
      <c r="B80" s="41" t="s">
        <v>267</v>
      </c>
      <c r="C80" s="45" t="s">
        <v>10</v>
      </c>
      <c r="D80" s="45" t="s">
        <v>57</v>
      </c>
      <c r="E80" s="45" t="s">
        <v>193</v>
      </c>
      <c r="F80" s="45" t="s">
        <v>15</v>
      </c>
      <c r="G80" s="42">
        <f t="shared" si="2"/>
        <v>23</v>
      </c>
      <c r="H80" s="42">
        <v>23000</v>
      </c>
    </row>
    <row r="81" spans="1:8" ht="25.5">
      <c r="A81" s="10">
        <f t="shared" si="3"/>
        <v>70</v>
      </c>
      <c r="B81" s="41" t="s">
        <v>136</v>
      </c>
      <c r="C81" s="45" t="s">
        <v>10</v>
      </c>
      <c r="D81" s="45" t="s">
        <v>57</v>
      </c>
      <c r="E81" s="45" t="s">
        <v>193</v>
      </c>
      <c r="F81" s="45" t="s">
        <v>118</v>
      </c>
      <c r="G81" s="42">
        <f t="shared" si="2"/>
        <v>23</v>
      </c>
      <c r="H81" s="42">
        <v>23000</v>
      </c>
    </row>
    <row r="82" spans="1:8" ht="12.75">
      <c r="A82" s="10">
        <f t="shared" si="3"/>
        <v>71</v>
      </c>
      <c r="B82" s="41" t="s">
        <v>36</v>
      </c>
      <c r="C82" s="45" t="s">
        <v>10</v>
      </c>
      <c r="D82" s="45" t="s">
        <v>58</v>
      </c>
      <c r="E82" s="45" t="s">
        <v>48</v>
      </c>
      <c r="F82" s="45" t="s">
        <v>15</v>
      </c>
      <c r="G82" s="42">
        <f t="shared" si="2"/>
        <v>5772.12108</v>
      </c>
      <c r="H82" s="42">
        <v>5772121.08</v>
      </c>
    </row>
    <row r="83" spans="1:8" ht="12.75">
      <c r="A83" s="10">
        <f t="shared" si="3"/>
        <v>72</v>
      </c>
      <c r="B83" s="41" t="s">
        <v>31</v>
      </c>
      <c r="C83" s="45" t="s">
        <v>10</v>
      </c>
      <c r="D83" s="45" t="s">
        <v>59</v>
      </c>
      <c r="E83" s="45" t="s">
        <v>48</v>
      </c>
      <c r="F83" s="45" t="s">
        <v>15</v>
      </c>
      <c r="G83" s="42">
        <f t="shared" si="2"/>
        <v>613.05359</v>
      </c>
      <c r="H83" s="42">
        <v>613053.59</v>
      </c>
    </row>
    <row r="84" spans="1:8" ht="38.25">
      <c r="A84" s="10">
        <f t="shared" si="3"/>
        <v>73</v>
      </c>
      <c r="B84" s="41" t="s">
        <v>246</v>
      </c>
      <c r="C84" s="45" t="s">
        <v>10</v>
      </c>
      <c r="D84" s="45" t="s">
        <v>59</v>
      </c>
      <c r="E84" s="45" t="s">
        <v>151</v>
      </c>
      <c r="F84" s="45" t="s">
        <v>15</v>
      </c>
      <c r="G84" s="42">
        <f t="shared" si="2"/>
        <v>613.05359</v>
      </c>
      <c r="H84" s="42">
        <v>613053.59</v>
      </c>
    </row>
    <row r="85" spans="1:8" ht="51">
      <c r="A85" s="10">
        <f t="shared" si="3"/>
        <v>74</v>
      </c>
      <c r="B85" s="41" t="s">
        <v>268</v>
      </c>
      <c r="C85" s="45" t="s">
        <v>10</v>
      </c>
      <c r="D85" s="45" t="s">
        <v>59</v>
      </c>
      <c r="E85" s="45" t="s">
        <v>195</v>
      </c>
      <c r="F85" s="45" t="s">
        <v>15</v>
      </c>
      <c r="G85" s="42">
        <f t="shared" si="2"/>
        <v>613.05359</v>
      </c>
      <c r="H85" s="42">
        <v>613053.59</v>
      </c>
    </row>
    <row r="86" spans="1:8" ht="38.25">
      <c r="A86" s="10">
        <f t="shared" si="3"/>
        <v>75</v>
      </c>
      <c r="B86" s="41" t="s">
        <v>269</v>
      </c>
      <c r="C86" s="45" t="s">
        <v>10</v>
      </c>
      <c r="D86" s="45" t="s">
        <v>59</v>
      </c>
      <c r="E86" s="45" t="s">
        <v>197</v>
      </c>
      <c r="F86" s="45" t="s">
        <v>15</v>
      </c>
      <c r="G86" s="42">
        <f t="shared" si="2"/>
        <v>613.05359</v>
      </c>
      <c r="H86" s="42">
        <v>613053.59</v>
      </c>
    </row>
    <row r="87" spans="1:8" ht="25.5">
      <c r="A87" s="10">
        <f t="shared" si="3"/>
        <v>76</v>
      </c>
      <c r="B87" s="41" t="s">
        <v>136</v>
      </c>
      <c r="C87" s="45" t="s">
        <v>10</v>
      </c>
      <c r="D87" s="45" t="s">
        <v>59</v>
      </c>
      <c r="E87" s="45" t="s">
        <v>197</v>
      </c>
      <c r="F87" s="45" t="s">
        <v>118</v>
      </c>
      <c r="G87" s="42">
        <f t="shared" si="2"/>
        <v>613.05359</v>
      </c>
      <c r="H87" s="42">
        <v>613053.59</v>
      </c>
    </row>
    <row r="88" spans="1:8" ht="12.75">
      <c r="A88" s="10">
        <f t="shared" si="3"/>
        <v>77</v>
      </c>
      <c r="B88" s="41" t="s">
        <v>32</v>
      </c>
      <c r="C88" s="45" t="s">
        <v>10</v>
      </c>
      <c r="D88" s="45" t="s">
        <v>60</v>
      </c>
      <c r="E88" s="45" t="s">
        <v>48</v>
      </c>
      <c r="F88" s="45" t="s">
        <v>15</v>
      </c>
      <c r="G88" s="42">
        <f t="shared" si="2"/>
        <v>3754.22304</v>
      </c>
      <c r="H88" s="42">
        <v>3754223.04</v>
      </c>
    </row>
    <row r="89" spans="1:8" ht="38.25">
      <c r="A89" s="10">
        <f t="shared" si="3"/>
        <v>78</v>
      </c>
      <c r="B89" s="41" t="s">
        <v>246</v>
      </c>
      <c r="C89" s="45" t="s">
        <v>10</v>
      </c>
      <c r="D89" s="45" t="s">
        <v>60</v>
      </c>
      <c r="E89" s="45" t="s">
        <v>151</v>
      </c>
      <c r="F89" s="45" t="s">
        <v>15</v>
      </c>
      <c r="G89" s="42">
        <f t="shared" si="2"/>
        <v>3754.22304</v>
      </c>
      <c r="H89" s="42">
        <v>3754223.04</v>
      </c>
    </row>
    <row r="90" spans="1:8" ht="38.25">
      <c r="A90" s="10">
        <f t="shared" si="3"/>
        <v>79</v>
      </c>
      <c r="B90" s="41" t="s">
        <v>270</v>
      </c>
      <c r="C90" s="45" t="s">
        <v>10</v>
      </c>
      <c r="D90" s="45" t="s">
        <v>60</v>
      </c>
      <c r="E90" s="45" t="s">
        <v>199</v>
      </c>
      <c r="F90" s="45" t="s">
        <v>15</v>
      </c>
      <c r="G90" s="42">
        <f t="shared" si="2"/>
        <v>3654.32104</v>
      </c>
      <c r="H90" s="42">
        <v>3654321.04</v>
      </c>
    </row>
    <row r="91" spans="1:8" ht="63.75">
      <c r="A91" s="10">
        <f t="shared" si="3"/>
        <v>80</v>
      </c>
      <c r="B91" s="41" t="s">
        <v>138</v>
      </c>
      <c r="C91" s="45" t="s">
        <v>10</v>
      </c>
      <c r="D91" s="45" t="s">
        <v>60</v>
      </c>
      <c r="E91" s="45" t="s">
        <v>200</v>
      </c>
      <c r="F91" s="45" t="s">
        <v>15</v>
      </c>
      <c r="G91" s="42">
        <f t="shared" si="2"/>
        <v>2755.012</v>
      </c>
      <c r="H91" s="42">
        <v>2755012</v>
      </c>
    </row>
    <row r="92" spans="1:8" ht="25.5">
      <c r="A92" s="10">
        <f t="shared" si="3"/>
        <v>81</v>
      </c>
      <c r="B92" s="41" t="s">
        <v>136</v>
      </c>
      <c r="C92" s="45" t="s">
        <v>10</v>
      </c>
      <c r="D92" s="45" t="s">
        <v>60</v>
      </c>
      <c r="E92" s="45" t="s">
        <v>200</v>
      </c>
      <c r="F92" s="45" t="s">
        <v>118</v>
      </c>
      <c r="G92" s="42">
        <f t="shared" si="2"/>
        <v>2755.012</v>
      </c>
      <c r="H92" s="42">
        <v>2755012</v>
      </c>
    </row>
    <row r="93" spans="1:8" ht="63.75">
      <c r="A93" s="10">
        <f t="shared" si="3"/>
        <v>82</v>
      </c>
      <c r="B93" s="41" t="s">
        <v>139</v>
      </c>
      <c r="C93" s="45" t="s">
        <v>10</v>
      </c>
      <c r="D93" s="45" t="s">
        <v>60</v>
      </c>
      <c r="E93" s="45" t="s">
        <v>201</v>
      </c>
      <c r="F93" s="45" t="s">
        <v>15</v>
      </c>
      <c r="G93" s="42">
        <f t="shared" si="2"/>
        <v>94.988</v>
      </c>
      <c r="H93" s="42">
        <v>94988</v>
      </c>
    </row>
    <row r="94" spans="1:8" ht="25.5">
      <c r="A94" s="10">
        <f t="shared" si="3"/>
        <v>83</v>
      </c>
      <c r="B94" s="41" t="s">
        <v>136</v>
      </c>
      <c r="C94" s="45" t="s">
        <v>10</v>
      </c>
      <c r="D94" s="45" t="s">
        <v>60</v>
      </c>
      <c r="E94" s="45" t="s">
        <v>201</v>
      </c>
      <c r="F94" s="45" t="s">
        <v>118</v>
      </c>
      <c r="G94" s="42">
        <f t="shared" si="2"/>
        <v>94.988</v>
      </c>
      <c r="H94" s="42">
        <v>94988</v>
      </c>
    </row>
    <row r="95" spans="1:8" ht="25.5">
      <c r="A95" s="10">
        <f t="shared" si="3"/>
        <v>84</v>
      </c>
      <c r="B95" s="41" t="s">
        <v>271</v>
      </c>
      <c r="C95" s="45" t="s">
        <v>10</v>
      </c>
      <c r="D95" s="45" t="s">
        <v>60</v>
      </c>
      <c r="E95" s="45" t="s">
        <v>203</v>
      </c>
      <c r="F95" s="45" t="s">
        <v>15</v>
      </c>
      <c r="G95" s="42">
        <f t="shared" si="2"/>
        <v>149.41364000000002</v>
      </c>
      <c r="H95" s="42">
        <v>149413.64</v>
      </c>
    </row>
    <row r="96" spans="1:8" ht="25.5">
      <c r="A96" s="10">
        <f t="shared" si="3"/>
        <v>85</v>
      </c>
      <c r="B96" s="41" t="s">
        <v>136</v>
      </c>
      <c r="C96" s="45" t="s">
        <v>10</v>
      </c>
      <c r="D96" s="45" t="s">
        <v>60</v>
      </c>
      <c r="E96" s="45" t="s">
        <v>203</v>
      </c>
      <c r="F96" s="45" t="s">
        <v>118</v>
      </c>
      <c r="G96" s="42">
        <f t="shared" si="2"/>
        <v>149.41364000000002</v>
      </c>
      <c r="H96" s="42">
        <v>149413.64</v>
      </c>
    </row>
    <row r="97" spans="1:8" ht="25.5">
      <c r="A97" s="10">
        <f t="shared" si="3"/>
        <v>86</v>
      </c>
      <c r="B97" s="41" t="s">
        <v>395</v>
      </c>
      <c r="C97" s="45" t="s">
        <v>10</v>
      </c>
      <c r="D97" s="45" t="s">
        <v>60</v>
      </c>
      <c r="E97" s="45" t="s">
        <v>394</v>
      </c>
      <c r="F97" s="45" t="s">
        <v>15</v>
      </c>
      <c r="G97" s="42">
        <f t="shared" si="2"/>
        <v>34.94</v>
      </c>
      <c r="H97" s="42">
        <v>34940</v>
      </c>
    </row>
    <row r="98" spans="1:8" ht="25.5">
      <c r="A98" s="10">
        <f t="shared" si="3"/>
        <v>87</v>
      </c>
      <c r="B98" s="41" t="s">
        <v>136</v>
      </c>
      <c r="C98" s="45" t="s">
        <v>10</v>
      </c>
      <c r="D98" s="45" t="s">
        <v>60</v>
      </c>
      <c r="E98" s="45" t="s">
        <v>394</v>
      </c>
      <c r="F98" s="45" t="s">
        <v>118</v>
      </c>
      <c r="G98" s="42">
        <f t="shared" si="2"/>
        <v>34.94</v>
      </c>
      <c r="H98" s="42">
        <v>34940</v>
      </c>
    </row>
    <row r="99" spans="1:8" ht="12.75">
      <c r="A99" s="10">
        <f t="shared" si="3"/>
        <v>88</v>
      </c>
      <c r="B99" s="41" t="s">
        <v>272</v>
      </c>
      <c r="C99" s="45" t="s">
        <v>10</v>
      </c>
      <c r="D99" s="45" t="s">
        <v>60</v>
      </c>
      <c r="E99" s="45" t="s">
        <v>205</v>
      </c>
      <c r="F99" s="45" t="s">
        <v>15</v>
      </c>
      <c r="G99" s="42">
        <f t="shared" si="2"/>
        <v>619.9674</v>
      </c>
      <c r="H99" s="42">
        <v>619967.4</v>
      </c>
    </row>
    <row r="100" spans="1:8" ht="25.5">
      <c r="A100" s="10">
        <f t="shared" si="3"/>
        <v>89</v>
      </c>
      <c r="B100" s="41" t="s">
        <v>136</v>
      </c>
      <c r="C100" s="45" t="s">
        <v>10</v>
      </c>
      <c r="D100" s="45" t="s">
        <v>60</v>
      </c>
      <c r="E100" s="45" t="s">
        <v>205</v>
      </c>
      <c r="F100" s="45" t="s">
        <v>118</v>
      </c>
      <c r="G100" s="42">
        <f t="shared" si="2"/>
        <v>619.9674</v>
      </c>
      <c r="H100" s="42">
        <v>619967.4</v>
      </c>
    </row>
    <row r="101" spans="1:8" ht="38.25">
      <c r="A101" s="10">
        <f t="shared" si="3"/>
        <v>90</v>
      </c>
      <c r="B101" s="41" t="s">
        <v>273</v>
      </c>
      <c r="C101" s="45" t="s">
        <v>10</v>
      </c>
      <c r="D101" s="45" t="s">
        <v>60</v>
      </c>
      <c r="E101" s="45" t="s">
        <v>207</v>
      </c>
      <c r="F101" s="45" t="s">
        <v>15</v>
      </c>
      <c r="G101" s="42">
        <f t="shared" si="2"/>
        <v>99.902</v>
      </c>
      <c r="H101" s="42">
        <v>99902</v>
      </c>
    </row>
    <row r="102" spans="1:8" ht="25.5">
      <c r="A102" s="10">
        <f t="shared" si="3"/>
        <v>91</v>
      </c>
      <c r="B102" s="41" t="s">
        <v>274</v>
      </c>
      <c r="C102" s="45" t="s">
        <v>10</v>
      </c>
      <c r="D102" s="45" t="s">
        <v>60</v>
      </c>
      <c r="E102" s="45" t="s">
        <v>209</v>
      </c>
      <c r="F102" s="45" t="s">
        <v>15</v>
      </c>
      <c r="G102" s="42">
        <f t="shared" si="2"/>
        <v>99.902</v>
      </c>
      <c r="H102" s="42">
        <v>99902</v>
      </c>
    </row>
    <row r="103" spans="1:8" ht="25.5">
      <c r="A103" s="10">
        <f t="shared" si="3"/>
        <v>92</v>
      </c>
      <c r="B103" s="41" t="s">
        <v>136</v>
      </c>
      <c r="C103" s="45" t="s">
        <v>10</v>
      </c>
      <c r="D103" s="45" t="s">
        <v>60</v>
      </c>
      <c r="E103" s="45" t="s">
        <v>209</v>
      </c>
      <c r="F103" s="45" t="s">
        <v>118</v>
      </c>
      <c r="G103" s="42">
        <f t="shared" si="2"/>
        <v>99.902</v>
      </c>
      <c r="H103" s="42">
        <v>99902</v>
      </c>
    </row>
    <row r="104" spans="1:8" ht="12.75">
      <c r="A104" s="10">
        <f t="shared" si="3"/>
        <v>93</v>
      </c>
      <c r="B104" s="41" t="s">
        <v>0</v>
      </c>
      <c r="C104" s="45" t="s">
        <v>10</v>
      </c>
      <c r="D104" s="45" t="s">
        <v>6</v>
      </c>
      <c r="E104" s="45" t="s">
        <v>48</v>
      </c>
      <c r="F104" s="45" t="s">
        <v>15</v>
      </c>
      <c r="G104" s="42">
        <f t="shared" si="2"/>
        <v>1404.84445</v>
      </c>
      <c r="H104" s="42">
        <v>1404844.45</v>
      </c>
    </row>
    <row r="105" spans="1:8" ht="38.25">
      <c r="A105" s="10">
        <f t="shared" si="3"/>
        <v>94</v>
      </c>
      <c r="B105" s="41" t="s">
        <v>246</v>
      </c>
      <c r="C105" s="45" t="s">
        <v>10</v>
      </c>
      <c r="D105" s="45" t="s">
        <v>6</v>
      </c>
      <c r="E105" s="45" t="s">
        <v>151</v>
      </c>
      <c r="F105" s="45" t="s">
        <v>15</v>
      </c>
      <c r="G105" s="42">
        <f t="shared" si="2"/>
        <v>1404.84445</v>
      </c>
      <c r="H105" s="42">
        <v>1404844.45</v>
      </c>
    </row>
    <row r="106" spans="1:8" ht="38.25">
      <c r="A106" s="10">
        <f t="shared" si="3"/>
        <v>95</v>
      </c>
      <c r="B106" s="41" t="s">
        <v>275</v>
      </c>
      <c r="C106" s="45" t="s">
        <v>10</v>
      </c>
      <c r="D106" s="45" t="s">
        <v>6</v>
      </c>
      <c r="E106" s="45" t="s">
        <v>211</v>
      </c>
      <c r="F106" s="45" t="s">
        <v>15</v>
      </c>
      <c r="G106" s="42">
        <f t="shared" si="2"/>
        <v>1404.84445</v>
      </c>
      <c r="H106" s="42">
        <v>1404844.45</v>
      </c>
    </row>
    <row r="107" spans="1:8" ht="25.5">
      <c r="A107" s="10">
        <f t="shared" si="3"/>
        <v>96</v>
      </c>
      <c r="B107" s="41" t="s">
        <v>276</v>
      </c>
      <c r="C107" s="45" t="s">
        <v>10</v>
      </c>
      <c r="D107" s="45" t="s">
        <v>6</v>
      </c>
      <c r="E107" s="45" t="s">
        <v>213</v>
      </c>
      <c r="F107" s="45" t="s">
        <v>15</v>
      </c>
      <c r="G107" s="42">
        <f t="shared" si="2"/>
        <v>516.8067199999999</v>
      </c>
      <c r="H107" s="42">
        <v>516806.72</v>
      </c>
    </row>
    <row r="108" spans="1:8" ht="25.5">
      <c r="A108" s="10">
        <f t="shared" si="3"/>
        <v>97</v>
      </c>
      <c r="B108" s="41" t="s">
        <v>136</v>
      </c>
      <c r="C108" s="45" t="s">
        <v>10</v>
      </c>
      <c r="D108" s="45" t="s">
        <v>6</v>
      </c>
      <c r="E108" s="45" t="s">
        <v>213</v>
      </c>
      <c r="F108" s="45" t="s">
        <v>118</v>
      </c>
      <c r="G108" s="42">
        <f t="shared" si="2"/>
        <v>516.8067199999999</v>
      </c>
      <c r="H108" s="42">
        <v>516806.72</v>
      </c>
    </row>
    <row r="109" spans="1:8" ht="25.5">
      <c r="A109" s="10">
        <f t="shared" si="3"/>
        <v>98</v>
      </c>
      <c r="B109" s="41" t="s">
        <v>277</v>
      </c>
      <c r="C109" s="45" t="s">
        <v>10</v>
      </c>
      <c r="D109" s="45" t="s">
        <v>6</v>
      </c>
      <c r="E109" s="45" t="s">
        <v>215</v>
      </c>
      <c r="F109" s="45" t="s">
        <v>15</v>
      </c>
      <c r="G109" s="42">
        <f t="shared" si="2"/>
        <v>888.03773</v>
      </c>
      <c r="H109" s="42">
        <v>888037.73</v>
      </c>
    </row>
    <row r="110" spans="1:8" ht="25.5">
      <c r="A110" s="10">
        <f t="shared" si="3"/>
        <v>99</v>
      </c>
      <c r="B110" s="41" t="s">
        <v>136</v>
      </c>
      <c r="C110" s="45" t="s">
        <v>10</v>
      </c>
      <c r="D110" s="45" t="s">
        <v>6</v>
      </c>
      <c r="E110" s="45" t="s">
        <v>215</v>
      </c>
      <c r="F110" s="45" t="s">
        <v>118</v>
      </c>
      <c r="G110" s="42">
        <f t="shared" si="2"/>
        <v>888.03773</v>
      </c>
      <c r="H110" s="42">
        <v>888037.73</v>
      </c>
    </row>
    <row r="111" spans="1:8" ht="12.75">
      <c r="A111" s="10">
        <f t="shared" si="3"/>
        <v>100</v>
      </c>
      <c r="B111" s="41" t="s">
        <v>37</v>
      </c>
      <c r="C111" s="45" t="s">
        <v>10</v>
      </c>
      <c r="D111" s="45" t="s">
        <v>61</v>
      </c>
      <c r="E111" s="45" t="s">
        <v>48</v>
      </c>
      <c r="F111" s="45" t="s">
        <v>15</v>
      </c>
      <c r="G111" s="42">
        <f t="shared" si="2"/>
        <v>13</v>
      </c>
      <c r="H111" s="42">
        <v>13000</v>
      </c>
    </row>
    <row r="112" spans="1:8" ht="12.75">
      <c r="A112" s="10">
        <f t="shared" si="3"/>
        <v>101</v>
      </c>
      <c r="B112" s="41" t="s">
        <v>33</v>
      </c>
      <c r="C112" s="45" t="s">
        <v>10</v>
      </c>
      <c r="D112" s="45" t="s">
        <v>62</v>
      </c>
      <c r="E112" s="45" t="s">
        <v>48</v>
      </c>
      <c r="F112" s="45" t="s">
        <v>15</v>
      </c>
      <c r="G112" s="42">
        <f t="shared" si="2"/>
        <v>13</v>
      </c>
      <c r="H112" s="42">
        <v>13000</v>
      </c>
    </row>
    <row r="113" spans="1:8" ht="38.25">
      <c r="A113" s="10">
        <f t="shared" si="3"/>
        <v>102</v>
      </c>
      <c r="B113" s="41" t="s">
        <v>246</v>
      </c>
      <c r="C113" s="45" t="s">
        <v>10</v>
      </c>
      <c r="D113" s="45" t="s">
        <v>62</v>
      </c>
      <c r="E113" s="45" t="s">
        <v>151</v>
      </c>
      <c r="F113" s="45" t="s">
        <v>15</v>
      </c>
      <c r="G113" s="42">
        <f t="shared" si="2"/>
        <v>13</v>
      </c>
      <c r="H113" s="42">
        <v>13000</v>
      </c>
    </row>
    <row r="114" spans="1:8" ht="38.25">
      <c r="A114" s="10">
        <f t="shared" si="3"/>
        <v>103</v>
      </c>
      <c r="B114" s="41" t="s">
        <v>278</v>
      </c>
      <c r="C114" s="45" t="s">
        <v>10</v>
      </c>
      <c r="D114" s="45" t="s">
        <v>62</v>
      </c>
      <c r="E114" s="45" t="s">
        <v>217</v>
      </c>
      <c r="F114" s="45" t="s">
        <v>15</v>
      </c>
      <c r="G114" s="42">
        <f t="shared" si="2"/>
        <v>13</v>
      </c>
      <c r="H114" s="42">
        <v>13000</v>
      </c>
    </row>
    <row r="115" spans="1:8" ht="25.5">
      <c r="A115" s="10">
        <f t="shared" si="3"/>
        <v>104</v>
      </c>
      <c r="B115" s="41" t="s">
        <v>279</v>
      </c>
      <c r="C115" s="45" t="s">
        <v>10</v>
      </c>
      <c r="D115" s="45" t="s">
        <v>62</v>
      </c>
      <c r="E115" s="45" t="s">
        <v>219</v>
      </c>
      <c r="F115" s="45" t="s">
        <v>15</v>
      </c>
      <c r="G115" s="42">
        <f t="shared" si="2"/>
        <v>13</v>
      </c>
      <c r="H115" s="42">
        <v>13000</v>
      </c>
    </row>
    <row r="116" spans="1:8" ht="25.5">
      <c r="A116" s="10">
        <f t="shared" si="3"/>
        <v>105</v>
      </c>
      <c r="B116" s="41" t="s">
        <v>136</v>
      </c>
      <c r="C116" s="45" t="s">
        <v>10</v>
      </c>
      <c r="D116" s="45" t="s">
        <v>62</v>
      </c>
      <c r="E116" s="45" t="s">
        <v>219</v>
      </c>
      <c r="F116" s="45" t="s">
        <v>118</v>
      </c>
      <c r="G116" s="42">
        <f t="shared" si="2"/>
        <v>13</v>
      </c>
      <c r="H116" s="42">
        <v>13000</v>
      </c>
    </row>
    <row r="117" spans="1:8" ht="12.75">
      <c r="A117" s="10">
        <f t="shared" si="3"/>
        <v>106</v>
      </c>
      <c r="B117" s="41" t="s">
        <v>24</v>
      </c>
      <c r="C117" s="45" t="s">
        <v>10</v>
      </c>
      <c r="D117" s="45" t="s">
        <v>63</v>
      </c>
      <c r="E117" s="45" t="s">
        <v>48</v>
      </c>
      <c r="F117" s="45" t="s">
        <v>15</v>
      </c>
      <c r="G117" s="42">
        <f t="shared" si="2"/>
        <v>6747.478</v>
      </c>
      <c r="H117" s="42">
        <v>6747478</v>
      </c>
    </row>
    <row r="118" spans="1:8" ht="12.75">
      <c r="A118" s="10">
        <f t="shared" si="3"/>
        <v>107</v>
      </c>
      <c r="B118" s="41" t="s">
        <v>11</v>
      </c>
      <c r="C118" s="45" t="s">
        <v>10</v>
      </c>
      <c r="D118" s="45" t="s">
        <v>64</v>
      </c>
      <c r="E118" s="45" t="s">
        <v>48</v>
      </c>
      <c r="F118" s="45" t="s">
        <v>15</v>
      </c>
      <c r="G118" s="42">
        <f t="shared" si="2"/>
        <v>6747.478</v>
      </c>
      <c r="H118" s="42">
        <v>6747478</v>
      </c>
    </row>
    <row r="119" spans="1:8" ht="38.25">
      <c r="A119" s="10">
        <f t="shared" si="3"/>
        <v>108</v>
      </c>
      <c r="B119" s="41" t="s">
        <v>246</v>
      </c>
      <c r="C119" s="45" t="s">
        <v>10</v>
      </c>
      <c r="D119" s="45" t="s">
        <v>64</v>
      </c>
      <c r="E119" s="45" t="s">
        <v>151</v>
      </c>
      <c r="F119" s="45" t="s">
        <v>15</v>
      </c>
      <c r="G119" s="42">
        <f t="shared" si="2"/>
        <v>6747.478</v>
      </c>
      <c r="H119" s="42">
        <v>6747478</v>
      </c>
    </row>
    <row r="120" spans="1:8" ht="38.25">
      <c r="A120" s="10">
        <f t="shared" si="3"/>
        <v>109</v>
      </c>
      <c r="B120" s="41" t="s">
        <v>280</v>
      </c>
      <c r="C120" s="45" t="s">
        <v>10</v>
      </c>
      <c r="D120" s="45" t="s">
        <v>64</v>
      </c>
      <c r="E120" s="45" t="s">
        <v>221</v>
      </c>
      <c r="F120" s="45" t="s">
        <v>15</v>
      </c>
      <c r="G120" s="42">
        <f t="shared" si="2"/>
        <v>6747.478</v>
      </c>
      <c r="H120" s="42">
        <v>6747478</v>
      </c>
    </row>
    <row r="121" spans="1:8" ht="51">
      <c r="A121" s="10">
        <f t="shared" si="3"/>
        <v>110</v>
      </c>
      <c r="B121" s="41" t="s">
        <v>140</v>
      </c>
      <c r="C121" s="45" t="s">
        <v>10</v>
      </c>
      <c r="D121" s="45" t="s">
        <v>64</v>
      </c>
      <c r="E121" s="45" t="s">
        <v>222</v>
      </c>
      <c r="F121" s="45" t="s">
        <v>15</v>
      </c>
      <c r="G121" s="42">
        <f t="shared" si="2"/>
        <v>417.83</v>
      </c>
      <c r="H121" s="42">
        <v>417830</v>
      </c>
    </row>
    <row r="122" spans="1:8" ht="25.5">
      <c r="A122" s="10">
        <f t="shared" si="3"/>
        <v>111</v>
      </c>
      <c r="B122" s="41" t="s">
        <v>136</v>
      </c>
      <c r="C122" s="45" t="s">
        <v>10</v>
      </c>
      <c r="D122" s="45" t="s">
        <v>64</v>
      </c>
      <c r="E122" s="45" t="s">
        <v>222</v>
      </c>
      <c r="F122" s="45" t="s">
        <v>118</v>
      </c>
      <c r="G122" s="42">
        <f t="shared" si="2"/>
        <v>417.83</v>
      </c>
      <c r="H122" s="42">
        <v>417830</v>
      </c>
    </row>
    <row r="123" spans="1:8" ht="25.5">
      <c r="A123" s="10">
        <f t="shared" si="3"/>
        <v>112</v>
      </c>
      <c r="B123" s="41" t="s">
        <v>385</v>
      </c>
      <c r="C123" s="45" t="s">
        <v>10</v>
      </c>
      <c r="D123" s="45" t="s">
        <v>64</v>
      </c>
      <c r="E123" s="45" t="s">
        <v>386</v>
      </c>
      <c r="F123" s="45" t="s">
        <v>15</v>
      </c>
      <c r="G123" s="42">
        <f t="shared" si="2"/>
        <v>44.948</v>
      </c>
      <c r="H123" s="42">
        <v>44948</v>
      </c>
    </row>
    <row r="124" spans="1:8" ht="25.5">
      <c r="A124" s="10">
        <f t="shared" si="3"/>
        <v>113</v>
      </c>
      <c r="B124" s="41" t="s">
        <v>136</v>
      </c>
      <c r="C124" s="45" t="s">
        <v>10</v>
      </c>
      <c r="D124" s="45" t="s">
        <v>64</v>
      </c>
      <c r="E124" s="45" t="s">
        <v>386</v>
      </c>
      <c r="F124" s="45" t="s">
        <v>118</v>
      </c>
      <c r="G124" s="42">
        <f t="shared" si="2"/>
        <v>44.948</v>
      </c>
      <c r="H124" s="42">
        <v>44948</v>
      </c>
    </row>
    <row r="125" spans="1:8" ht="25.5">
      <c r="A125" s="10">
        <f t="shared" si="3"/>
        <v>114</v>
      </c>
      <c r="B125" s="41" t="s">
        <v>281</v>
      </c>
      <c r="C125" s="45" t="s">
        <v>10</v>
      </c>
      <c r="D125" s="45" t="s">
        <v>64</v>
      </c>
      <c r="E125" s="45" t="s">
        <v>224</v>
      </c>
      <c r="F125" s="45" t="s">
        <v>15</v>
      </c>
      <c r="G125" s="42">
        <f t="shared" si="2"/>
        <v>6122.264</v>
      </c>
      <c r="H125" s="42">
        <v>6122264</v>
      </c>
    </row>
    <row r="126" spans="1:8" ht="25.5">
      <c r="A126" s="10">
        <f t="shared" si="3"/>
        <v>115</v>
      </c>
      <c r="B126" s="41" t="s">
        <v>137</v>
      </c>
      <c r="C126" s="45" t="s">
        <v>10</v>
      </c>
      <c r="D126" s="45" t="s">
        <v>64</v>
      </c>
      <c r="E126" s="45" t="s">
        <v>224</v>
      </c>
      <c r="F126" s="45" t="s">
        <v>120</v>
      </c>
      <c r="G126" s="42">
        <f t="shared" si="2"/>
        <v>5030.11197</v>
      </c>
      <c r="H126" s="42">
        <v>5030111.97</v>
      </c>
    </row>
    <row r="127" spans="1:8" ht="25.5">
      <c r="A127" s="10">
        <f t="shared" si="3"/>
        <v>116</v>
      </c>
      <c r="B127" s="41" t="s">
        <v>136</v>
      </c>
      <c r="C127" s="45" t="s">
        <v>10</v>
      </c>
      <c r="D127" s="45" t="s">
        <v>64</v>
      </c>
      <c r="E127" s="45" t="s">
        <v>224</v>
      </c>
      <c r="F127" s="45" t="s">
        <v>118</v>
      </c>
      <c r="G127" s="42">
        <f t="shared" si="2"/>
        <v>1092.15203</v>
      </c>
      <c r="H127" s="42">
        <v>1092152.03</v>
      </c>
    </row>
    <row r="128" spans="1:8" ht="25.5">
      <c r="A128" s="10">
        <f t="shared" si="3"/>
        <v>117</v>
      </c>
      <c r="B128" s="41" t="s">
        <v>282</v>
      </c>
      <c r="C128" s="45" t="s">
        <v>10</v>
      </c>
      <c r="D128" s="45" t="s">
        <v>64</v>
      </c>
      <c r="E128" s="45" t="s">
        <v>226</v>
      </c>
      <c r="F128" s="45" t="s">
        <v>15</v>
      </c>
      <c r="G128" s="42">
        <f t="shared" si="2"/>
        <v>46.436</v>
      </c>
      <c r="H128" s="42">
        <v>46436</v>
      </c>
    </row>
    <row r="129" spans="1:8" ht="25.5">
      <c r="A129" s="10">
        <f t="shared" si="3"/>
        <v>118</v>
      </c>
      <c r="B129" s="41" t="s">
        <v>136</v>
      </c>
      <c r="C129" s="45" t="s">
        <v>10</v>
      </c>
      <c r="D129" s="45" t="s">
        <v>64</v>
      </c>
      <c r="E129" s="45" t="s">
        <v>226</v>
      </c>
      <c r="F129" s="45" t="s">
        <v>118</v>
      </c>
      <c r="G129" s="42">
        <f t="shared" si="2"/>
        <v>46.436</v>
      </c>
      <c r="H129" s="42">
        <v>46436</v>
      </c>
    </row>
    <row r="130" spans="1:8" ht="12.75">
      <c r="A130" s="10">
        <f t="shared" si="3"/>
        <v>119</v>
      </c>
      <c r="B130" s="41" t="s">
        <v>283</v>
      </c>
      <c r="C130" s="45" t="s">
        <v>10</v>
      </c>
      <c r="D130" s="45" t="s">
        <v>64</v>
      </c>
      <c r="E130" s="45" t="s">
        <v>228</v>
      </c>
      <c r="F130" s="45" t="s">
        <v>15</v>
      </c>
      <c r="G130" s="42">
        <f t="shared" si="2"/>
        <v>20</v>
      </c>
      <c r="H130" s="42">
        <v>20000</v>
      </c>
    </row>
    <row r="131" spans="1:8" ht="25.5">
      <c r="A131" s="10">
        <f t="shared" si="3"/>
        <v>120</v>
      </c>
      <c r="B131" s="41" t="s">
        <v>136</v>
      </c>
      <c r="C131" s="45" t="s">
        <v>10</v>
      </c>
      <c r="D131" s="45" t="s">
        <v>64</v>
      </c>
      <c r="E131" s="45" t="s">
        <v>228</v>
      </c>
      <c r="F131" s="45" t="s">
        <v>118</v>
      </c>
      <c r="G131" s="42">
        <f t="shared" si="2"/>
        <v>20</v>
      </c>
      <c r="H131" s="42">
        <v>20000</v>
      </c>
    </row>
    <row r="132" spans="1:8" ht="38.25">
      <c r="A132" s="10">
        <f t="shared" si="3"/>
        <v>121</v>
      </c>
      <c r="B132" s="41" t="s">
        <v>284</v>
      </c>
      <c r="C132" s="45" t="s">
        <v>10</v>
      </c>
      <c r="D132" s="45" t="s">
        <v>64</v>
      </c>
      <c r="E132" s="45" t="s">
        <v>230</v>
      </c>
      <c r="F132" s="45" t="s">
        <v>15</v>
      </c>
      <c r="G132" s="42">
        <f t="shared" si="2"/>
        <v>50</v>
      </c>
      <c r="H132" s="42">
        <v>50000</v>
      </c>
    </row>
    <row r="133" spans="1:8" ht="25.5">
      <c r="A133" s="10">
        <f t="shared" si="3"/>
        <v>122</v>
      </c>
      <c r="B133" s="41" t="s">
        <v>136</v>
      </c>
      <c r="C133" s="45" t="s">
        <v>10</v>
      </c>
      <c r="D133" s="45" t="s">
        <v>64</v>
      </c>
      <c r="E133" s="45" t="s">
        <v>230</v>
      </c>
      <c r="F133" s="45" t="s">
        <v>118</v>
      </c>
      <c r="G133" s="42">
        <f t="shared" si="2"/>
        <v>50</v>
      </c>
      <c r="H133" s="42">
        <v>50000</v>
      </c>
    </row>
    <row r="134" spans="1:8" ht="25.5">
      <c r="A134" s="10">
        <f t="shared" si="3"/>
        <v>123</v>
      </c>
      <c r="B134" s="41" t="s">
        <v>279</v>
      </c>
      <c r="C134" s="45" t="s">
        <v>10</v>
      </c>
      <c r="D134" s="45" t="s">
        <v>64</v>
      </c>
      <c r="E134" s="45" t="s">
        <v>231</v>
      </c>
      <c r="F134" s="45" t="s">
        <v>15</v>
      </c>
      <c r="G134" s="42">
        <f t="shared" si="2"/>
        <v>46</v>
      </c>
      <c r="H134" s="42">
        <v>46000</v>
      </c>
    </row>
    <row r="135" spans="1:8" ht="25.5">
      <c r="A135" s="10">
        <f t="shared" si="3"/>
        <v>124</v>
      </c>
      <c r="B135" s="41" t="s">
        <v>136</v>
      </c>
      <c r="C135" s="45" t="s">
        <v>10</v>
      </c>
      <c r="D135" s="45" t="s">
        <v>64</v>
      </c>
      <c r="E135" s="45" t="s">
        <v>231</v>
      </c>
      <c r="F135" s="45" t="s">
        <v>118</v>
      </c>
      <c r="G135" s="42">
        <f t="shared" si="2"/>
        <v>46</v>
      </c>
      <c r="H135" s="42">
        <v>46000</v>
      </c>
    </row>
    <row r="136" spans="1:8" ht="12.75">
      <c r="A136" s="10">
        <f t="shared" si="3"/>
        <v>125</v>
      </c>
      <c r="B136" s="41" t="s">
        <v>38</v>
      </c>
      <c r="C136" s="45" t="s">
        <v>10</v>
      </c>
      <c r="D136" s="45" t="s">
        <v>65</v>
      </c>
      <c r="E136" s="45" t="s">
        <v>48</v>
      </c>
      <c r="F136" s="45" t="s">
        <v>15</v>
      </c>
      <c r="G136" s="42">
        <f aca="true" t="shared" si="4" ref="G136:G160">H136/1000</f>
        <v>171.228</v>
      </c>
      <c r="H136" s="42">
        <v>171228</v>
      </c>
    </row>
    <row r="137" spans="1:8" ht="12.75">
      <c r="A137" s="10">
        <f aca="true" t="shared" si="5" ref="A137:A160">1+A136</f>
        <v>126</v>
      </c>
      <c r="B137" s="41" t="s">
        <v>76</v>
      </c>
      <c r="C137" s="45" t="s">
        <v>10</v>
      </c>
      <c r="D137" s="45" t="s">
        <v>77</v>
      </c>
      <c r="E137" s="45" t="s">
        <v>48</v>
      </c>
      <c r="F137" s="45" t="s">
        <v>15</v>
      </c>
      <c r="G137" s="42">
        <f t="shared" si="4"/>
        <v>165.228</v>
      </c>
      <c r="H137" s="42">
        <v>165228</v>
      </c>
    </row>
    <row r="138" spans="1:8" ht="38.25">
      <c r="A138" s="10">
        <f t="shared" si="5"/>
        <v>127</v>
      </c>
      <c r="B138" s="41" t="s">
        <v>246</v>
      </c>
      <c r="C138" s="45" t="s">
        <v>10</v>
      </c>
      <c r="D138" s="45" t="s">
        <v>77</v>
      </c>
      <c r="E138" s="45" t="s">
        <v>151</v>
      </c>
      <c r="F138" s="45" t="s">
        <v>15</v>
      </c>
      <c r="G138" s="42">
        <f t="shared" si="4"/>
        <v>165.228</v>
      </c>
      <c r="H138" s="42">
        <v>165228</v>
      </c>
    </row>
    <row r="139" spans="1:8" ht="51">
      <c r="A139" s="10">
        <f t="shared" si="5"/>
        <v>128</v>
      </c>
      <c r="B139" s="41" t="s">
        <v>285</v>
      </c>
      <c r="C139" s="45" t="s">
        <v>10</v>
      </c>
      <c r="D139" s="45" t="s">
        <v>77</v>
      </c>
      <c r="E139" s="45" t="s">
        <v>233</v>
      </c>
      <c r="F139" s="45" t="s">
        <v>15</v>
      </c>
      <c r="G139" s="42">
        <f t="shared" si="4"/>
        <v>165.228</v>
      </c>
      <c r="H139" s="42">
        <v>165228</v>
      </c>
    </row>
    <row r="140" spans="1:8" ht="25.5">
      <c r="A140" s="10">
        <f t="shared" si="5"/>
        <v>129</v>
      </c>
      <c r="B140" s="41" t="s">
        <v>286</v>
      </c>
      <c r="C140" s="45" t="s">
        <v>10</v>
      </c>
      <c r="D140" s="45" t="s">
        <v>77</v>
      </c>
      <c r="E140" s="45" t="s">
        <v>235</v>
      </c>
      <c r="F140" s="45" t="s">
        <v>15</v>
      </c>
      <c r="G140" s="42">
        <f t="shared" si="4"/>
        <v>165.228</v>
      </c>
      <c r="H140" s="42">
        <v>165228</v>
      </c>
    </row>
    <row r="141" spans="1:8" ht="25.5">
      <c r="A141" s="10">
        <f t="shared" si="5"/>
        <v>130</v>
      </c>
      <c r="B141" s="41" t="s">
        <v>141</v>
      </c>
      <c r="C141" s="45" t="s">
        <v>10</v>
      </c>
      <c r="D141" s="45" t="s">
        <v>77</v>
      </c>
      <c r="E141" s="45" t="s">
        <v>235</v>
      </c>
      <c r="F141" s="45" t="s">
        <v>125</v>
      </c>
      <c r="G141" s="42">
        <f t="shared" si="4"/>
        <v>165.228</v>
      </c>
      <c r="H141" s="42">
        <v>165228</v>
      </c>
    </row>
    <row r="142" spans="1:8" ht="12.75">
      <c r="A142" s="10">
        <f t="shared" si="5"/>
        <v>131</v>
      </c>
      <c r="B142" s="41" t="s">
        <v>12</v>
      </c>
      <c r="C142" s="45" t="s">
        <v>10</v>
      </c>
      <c r="D142" s="45" t="s">
        <v>66</v>
      </c>
      <c r="E142" s="45" t="s">
        <v>48</v>
      </c>
      <c r="F142" s="45" t="s">
        <v>15</v>
      </c>
      <c r="G142" s="42">
        <f t="shared" si="4"/>
        <v>6</v>
      </c>
      <c r="H142" s="42">
        <v>6000</v>
      </c>
    </row>
    <row r="143" spans="1:8" ht="38.25">
      <c r="A143" s="10">
        <f t="shared" si="5"/>
        <v>132</v>
      </c>
      <c r="B143" s="41" t="s">
        <v>246</v>
      </c>
      <c r="C143" s="45" t="s">
        <v>10</v>
      </c>
      <c r="D143" s="45" t="s">
        <v>66</v>
      </c>
      <c r="E143" s="45" t="s">
        <v>151</v>
      </c>
      <c r="F143" s="45" t="s">
        <v>15</v>
      </c>
      <c r="G143" s="42">
        <f t="shared" si="4"/>
        <v>6</v>
      </c>
      <c r="H143" s="42">
        <v>6000</v>
      </c>
    </row>
    <row r="144" spans="1:8" ht="51">
      <c r="A144" s="10">
        <f t="shared" si="5"/>
        <v>133</v>
      </c>
      <c r="B144" s="41" t="s">
        <v>285</v>
      </c>
      <c r="C144" s="45" t="s">
        <v>10</v>
      </c>
      <c r="D144" s="45" t="s">
        <v>66</v>
      </c>
      <c r="E144" s="45" t="s">
        <v>233</v>
      </c>
      <c r="F144" s="45" t="s">
        <v>15</v>
      </c>
      <c r="G144" s="42">
        <f t="shared" si="4"/>
        <v>6</v>
      </c>
      <c r="H144" s="42">
        <v>6000</v>
      </c>
    </row>
    <row r="145" spans="1:8" ht="38.25">
      <c r="A145" s="10">
        <f t="shared" si="5"/>
        <v>134</v>
      </c>
      <c r="B145" s="41" t="s">
        <v>287</v>
      </c>
      <c r="C145" s="45" t="s">
        <v>10</v>
      </c>
      <c r="D145" s="45" t="s">
        <v>66</v>
      </c>
      <c r="E145" s="45" t="s">
        <v>237</v>
      </c>
      <c r="F145" s="45" t="s">
        <v>15</v>
      </c>
      <c r="G145" s="42">
        <f t="shared" si="4"/>
        <v>6</v>
      </c>
      <c r="H145" s="42">
        <v>6000</v>
      </c>
    </row>
    <row r="146" spans="1:8" ht="12.75">
      <c r="A146" s="10">
        <f t="shared" si="5"/>
        <v>135</v>
      </c>
      <c r="B146" s="41" t="s">
        <v>142</v>
      </c>
      <c r="C146" s="45" t="s">
        <v>10</v>
      </c>
      <c r="D146" s="45" t="s">
        <v>66</v>
      </c>
      <c r="E146" s="45" t="s">
        <v>237</v>
      </c>
      <c r="F146" s="45" t="s">
        <v>127</v>
      </c>
      <c r="G146" s="42">
        <f t="shared" si="4"/>
        <v>6</v>
      </c>
      <c r="H146" s="42">
        <v>6000</v>
      </c>
    </row>
    <row r="147" spans="1:8" ht="12.75">
      <c r="A147" s="10">
        <f t="shared" si="5"/>
        <v>136</v>
      </c>
      <c r="B147" s="41" t="s">
        <v>25</v>
      </c>
      <c r="C147" s="45" t="s">
        <v>10</v>
      </c>
      <c r="D147" s="45" t="s">
        <v>67</v>
      </c>
      <c r="E147" s="45" t="s">
        <v>48</v>
      </c>
      <c r="F147" s="45" t="s">
        <v>15</v>
      </c>
      <c r="G147" s="42">
        <f t="shared" si="4"/>
        <v>102.6</v>
      </c>
      <c r="H147" s="42">
        <v>102600</v>
      </c>
    </row>
    <row r="148" spans="1:8" ht="12.75">
      <c r="A148" s="10">
        <f t="shared" si="5"/>
        <v>137</v>
      </c>
      <c r="B148" s="41" t="s">
        <v>13</v>
      </c>
      <c r="C148" s="45" t="s">
        <v>10</v>
      </c>
      <c r="D148" s="45" t="s">
        <v>26</v>
      </c>
      <c r="E148" s="45" t="s">
        <v>48</v>
      </c>
      <c r="F148" s="45" t="s">
        <v>15</v>
      </c>
      <c r="G148" s="42">
        <f t="shared" si="4"/>
        <v>102.6</v>
      </c>
      <c r="H148" s="42">
        <v>102600</v>
      </c>
    </row>
    <row r="149" spans="1:8" ht="38.25">
      <c r="A149" s="10">
        <f t="shared" si="5"/>
        <v>138</v>
      </c>
      <c r="B149" s="41" t="s">
        <v>246</v>
      </c>
      <c r="C149" s="45" t="s">
        <v>10</v>
      </c>
      <c r="D149" s="45" t="s">
        <v>26</v>
      </c>
      <c r="E149" s="45" t="s">
        <v>151</v>
      </c>
      <c r="F149" s="45" t="s">
        <v>15</v>
      </c>
      <c r="G149" s="42">
        <f t="shared" si="4"/>
        <v>102.6</v>
      </c>
      <c r="H149" s="42">
        <v>102600</v>
      </c>
    </row>
    <row r="150" spans="1:8" ht="38.25">
      <c r="A150" s="10">
        <f t="shared" si="5"/>
        <v>139</v>
      </c>
      <c r="B150" s="41" t="s">
        <v>288</v>
      </c>
      <c r="C150" s="45" t="s">
        <v>10</v>
      </c>
      <c r="D150" s="45" t="s">
        <v>26</v>
      </c>
      <c r="E150" s="45" t="s">
        <v>239</v>
      </c>
      <c r="F150" s="45" t="s">
        <v>15</v>
      </c>
      <c r="G150" s="42">
        <f t="shared" si="4"/>
        <v>102.6</v>
      </c>
      <c r="H150" s="42">
        <v>102600</v>
      </c>
    </row>
    <row r="151" spans="1:8" ht="25.5">
      <c r="A151" s="10">
        <f t="shared" si="5"/>
        <v>140</v>
      </c>
      <c r="B151" s="41" t="s">
        <v>289</v>
      </c>
      <c r="C151" s="45" t="s">
        <v>10</v>
      </c>
      <c r="D151" s="45" t="s">
        <v>26</v>
      </c>
      <c r="E151" s="45" t="s">
        <v>241</v>
      </c>
      <c r="F151" s="45" t="s">
        <v>15</v>
      </c>
      <c r="G151" s="42">
        <f t="shared" si="4"/>
        <v>82.6</v>
      </c>
      <c r="H151" s="42">
        <v>82600</v>
      </c>
    </row>
    <row r="152" spans="1:8" ht="25.5">
      <c r="A152" s="10">
        <f t="shared" si="5"/>
        <v>141</v>
      </c>
      <c r="B152" s="41" t="s">
        <v>136</v>
      </c>
      <c r="C152" s="45" t="s">
        <v>10</v>
      </c>
      <c r="D152" s="45" t="s">
        <v>26</v>
      </c>
      <c r="E152" s="45" t="s">
        <v>241</v>
      </c>
      <c r="F152" s="45" t="s">
        <v>118</v>
      </c>
      <c r="G152" s="42">
        <f t="shared" si="4"/>
        <v>82.6</v>
      </c>
      <c r="H152" s="42">
        <v>82600</v>
      </c>
    </row>
    <row r="153" spans="1:8" ht="12.75">
      <c r="A153" s="10">
        <f t="shared" si="5"/>
        <v>142</v>
      </c>
      <c r="B153" s="41" t="s">
        <v>290</v>
      </c>
      <c r="C153" s="45" t="s">
        <v>10</v>
      </c>
      <c r="D153" s="45" t="s">
        <v>26</v>
      </c>
      <c r="E153" s="45" t="s">
        <v>243</v>
      </c>
      <c r="F153" s="45" t="s">
        <v>15</v>
      </c>
      <c r="G153" s="42">
        <f t="shared" si="4"/>
        <v>20</v>
      </c>
      <c r="H153" s="42">
        <v>20000</v>
      </c>
    </row>
    <row r="154" spans="1:8" ht="25.5">
      <c r="A154" s="10">
        <f t="shared" si="5"/>
        <v>143</v>
      </c>
      <c r="B154" s="41" t="s">
        <v>136</v>
      </c>
      <c r="C154" s="45" t="s">
        <v>10</v>
      </c>
      <c r="D154" s="45" t="s">
        <v>26</v>
      </c>
      <c r="E154" s="45" t="s">
        <v>243</v>
      </c>
      <c r="F154" s="45" t="s">
        <v>118</v>
      </c>
      <c r="G154" s="42">
        <f t="shared" si="4"/>
        <v>20</v>
      </c>
      <c r="H154" s="42">
        <v>20000</v>
      </c>
    </row>
    <row r="155" spans="1:8" ht="12.75">
      <c r="A155" s="10">
        <f t="shared" si="5"/>
        <v>144</v>
      </c>
      <c r="B155" s="41" t="s">
        <v>1</v>
      </c>
      <c r="C155" s="45" t="s">
        <v>10</v>
      </c>
      <c r="D155" s="45" t="s">
        <v>7</v>
      </c>
      <c r="E155" s="45" t="s">
        <v>48</v>
      </c>
      <c r="F155" s="45" t="s">
        <v>15</v>
      </c>
      <c r="G155" s="42">
        <f t="shared" si="4"/>
        <v>223.12895</v>
      </c>
      <c r="H155" s="42">
        <v>223128.95</v>
      </c>
    </row>
    <row r="156" spans="1:8" ht="12.75">
      <c r="A156" s="10">
        <f t="shared" si="5"/>
        <v>145</v>
      </c>
      <c r="B156" s="41" t="s">
        <v>2</v>
      </c>
      <c r="C156" s="45" t="s">
        <v>10</v>
      </c>
      <c r="D156" s="45" t="s">
        <v>8</v>
      </c>
      <c r="E156" s="45" t="s">
        <v>48</v>
      </c>
      <c r="F156" s="45" t="s">
        <v>15</v>
      </c>
      <c r="G156" s="42">
        <f t="shared" si="4"/>
        <v>223.12895</v>
      </c>
      <c r="H156" s="42">
        <v>223128.95</v>
      </c>
    </row>
    <row r="157" spans="1:8" ht="38.25">
      <c r="A157" s="10">
        <f t="shared" si="5"/>
        <v>146</v>
      </c>
      <c r="B157" s="41" t="s">
        <v>246</v>
      </c>
      <c r="C157" s="45" t="s">
        <v>10</v>
      </c>
      <c r="D157" s="45" t="s">
        <v>8</v>
      </c>
      <c r="E157" s="45" t="s">
        <v>151</v>
      </c>
      <c r="F157" s="45" t="s">
        <v>15</v>
      </c>
      <c r="G157" s="42">
        <f t="shared" si="4"/>
        <v>223.12895</v>
      </c>
      <c r="H157" s="42">
        <v>223128.95</v>
      </c>
    </row>
    <row r="158" spans="1:8" ht="51">
      <c r="A158" s="10">
        <f t="shared" si="5"/>
        <v>147</v>
      </c>
      <c r="B158" s="41" t="s">
        <v>247</v>
      </c>
      <c r="C158" s="45" t="s">
        <v>10</v>
      </c>
      <c r="D158" s="45" t="s">
        <v>8</v>
      </c>
      <c r="E158" s="45" t="s">
        <v>153</v>
      </c>
      <c r="F158" s="45" t="s">
        <v>15</v>
      </c>
      <c r="G158" s="42">
        <f t="shared" si="4"/>
        <v>223.12895</v>
      </c>
      <c r="H158" s="42">
        <v>223128.95</v>
      </c>
    </row>
    <row r="159" spans="1:8" ht="12.75">
      <c r="A159" s="10">
        <f t="shared" si="5"/>
        <v>148</v>
      </c>
      <c r="B159" s="41" t="s">
        <v>291</v>
      </c>
      <c r="C159" s="45" t="s">
        <v>10</v>
      </c>
      <c r="D159" s="45" t="s">
        <v>8</v>
      </c>
      <c r="E159" s="45" t="s">
        <v>245</v>
      </c>
      <c r="F159" s="45" t="s">
        <v>15</v>
      </c>
      <c r="G159" s="42">
        <f t="shared" si="4"/>
        <v>223.12895</v>
      </c>
      <c r="H159" s="42">
        <v>223128.95</v>
      </c>
    </row>
    <row r="160" spans="1:8" ht="25.5">
      <c r="A160" s="10">
        <f t="shared" si="5"/>
        <v>149</v>
      </c>
      <c r="B160" s="41" t="s">
        <v>136</v>
      </c>
      <c r="C160" s="45" t="s">
        <v>10</v>
      </c>
      <c r="D160" s="45" t="s">
        <v>8</v>
      </c>
      <c r="E160" s="45" t="s">
        <v>245</v>
      </c>
      <c r="F160" s="45" t="s">
        <v>118</v>
      </c>
      <c r="G160" s="42">
        <f t="shared" si="4"/>
        <v>223.12895</v>
      </c>
      <c r="H160" s="42">
        <v>223128.95</v>
      </c>
    </row>
    <row r="161" spans="2:8" ht="12.75">
      <c r="B161" s="59" t="s">
        <v>68</v>
      </c>
      <c r="C161" s="59"/>
      <c r="D161" s="59"/>
      <c r="E161" s="59"/>
      <c r="F161" s="59"/>
      <c r="G161" s="46">
        <f>H161/1000</f>
        <v>23242.89631</v>
      </c>
      <c r="H161" s="40">
        <v>23242896.31</v>
      </c>
    </row>
  </sheetData>
  <sheetProtection/>
  <mergeCells count="2">
    <mergeCell ref="A8:G8"/>
    <mergeCell ref="B161:F16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Светлана Глубоковская</cp:lastModifiedBy>
  <cp:lastPrinted>2015-01-10T05:07:20Z</cp:lastPrinted>
  <dcterms:created xsi:type="dcterms:W3CDTF">2009-04-03T07:50:46Z</dcterms:created>
  <dcterms:modified xsi:type="dcterms:W3CDTF">2015-01-10T05:07:22Z</dcterms:modified>
  <cp:category/>
  <cp:version/>
  <cp:contentType/>
  <cp:contentStatus/>
</cp:coreProperties>
</file>